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vanter Listesi" sheetId="1" state="visible" r:id="rId1"/>
    <sheet xmlns:r="http://schemas.openxmlformats.org/officeDocument/2006/relationships" name="Fark Raporu" sheetId="2" state="visible" r:id="rId2"/>
    <sheet xmlns:r="http://schemas.openxmlformats.org/officeDocument/2006/relationships" name="Sayım Tutanağı" sheetId="3" state="visible" r:id="rId3"/>
    <sheet xmlns:r="http://schemas.openxmlformats.org/officeDocument/2006/relationships" name="Kullanım Kılavuzu" sheetId="4" state="visible" r:id="rId4"/>
  </sheets>
  <definedNames/>
  <calcPr calcId="124519" fullCalcOnLoad="1"/>
</workbook>
</file>

<file path=xl/styles.xml><?xml version="1.0" encoding="utf-8"?>
<styleSheet xmlns="http://schemas.openxmlformats.org/spreadsheetml/2006/main">
  <numFmts count="1">
    <numFmt numFmtId="164" formatCode="DD.MM.YYYY"/>
  </numFmts>
  <fonts count="13">
    <font>
      <name val="Calibri"/>
      <family val="2"/>
      <color theme="1"/>
      <sz val="11"/>
      <scheme val="minor"/>
    </font>
    <font>
      <name val="Arial"/>
      <b val="1"/>
      <color rgb="001A365D"/>
      <sz val="16"/>
    </font>
    <font>
      <name val="Arial"/>
      <color rgb="004A5568"/>
      <sz val="9"/>
    </font>
    <font>
      <name val="Arial"/>
      <b val="1"/>
      <color rgb="002D3748"/>
      <sz val="9"/>
    </font>
    <font>
      <name val="Arial"/>
      <color rgb="000000FF"/>
      <sz val="9"/>
    </font>
    <font>
      <name val="Arial"/>
      <b val="1"/>
      <color rgb="001A365D"/>
      <sz val="10"/>
    </font>
    <font>
      <name val="Arial"/>
      <b val="1"/>
      <color rgb="00FFFFFF"/>
      <sz val="10"/>
    </font>
    <font>
      <name val="Arial"/>
      <color rgb="00000000"/>
      <sz val="9"/>
    </font>
    <font>
      <name val="Arial"/>
      <i val="1"/>
      <color rgb="00718096"/>
      <sz val="8"/>
    </font>
    <font>
      <name val="Arial"/>
      <b val="1"/>
      <color rgb="00FFFFFF"/>
      <sz val="9"/>
    </font>
    <font>
      <name val="Arial"/>
      <sz val="9"/>
    </font>
    <font>
      <name val="Arial"/>
      <b val="1"/>
      <color rgb="001A365D"/>
      <sz val="9"/>
    </font>
    <font>
      <name val="Arial"/>
      <color rgb="002D3748"/>
      <sz val="9"/>
    </font>
  </fonts>
  <fills count="11">
    <fill>
      <patternFill/>
    </fill>
    <fill>
      <patternFill patternType="gray125"/>
    </fill>
    <fill>
      <patternFill patternType="solid">
        <fgColor rgb="00FEFCBF"/>
      </patternFill>
    </fill>
    <fill>
      <patternFill patternType="solid">
        <fgColor rgb="00EBF8FF"/>
      </patternFill>
    </fill>
    <fill>
      <patternFill patternType="solid">
        <fgColor rgb="00C6F6D5"/>
      </patternFill>
    </fill>
    <fill>
      <patternFill patternType="solid">
        <fgColor rgb="00FED7D7"/>
      </patternFill>
    </fill>
    <fill>
      <patternFill patternType="solid">
        <fgColor rgb="00FEEBC8"/>
      </patternFill>
    </fill>
    <fill>
      <patternFill patternType="solid">
        <fgColor rgb="002B6CB0"/>
      </patternFill>
    </fill>
    <fill>
      <patternFill patternType="solid">
        <fgColor rgb="00F7FAFC"/>
      </patternFill>
    </fill>
    <fill>
      <patternFill patternType="solid">
        <fgColor rgb="001A365D"/>
      </patternFill>
    </fill>
    <fill>
      <patternFill patternType="solid">
        <fgColor rgb="004A5568"/>
      </patternFill>
    </fill>
  </fills>
  <borders count="3">
    <border>
      <left/>
      <right/>
      <top/>
      <bottom/>
      <diagonal/>
    </border>
    <border>
      <left style="thin">
        <color rgb="00A0AEC0"/>
      </left>
      <right style="thin">
        <color rgb="00A0AEC0"/>
      </right>
      <top style="thin">
        <color rgb="00A0AEC0"/>
      </top>
      <bottom style="thin">
        <color rgb="00A0AEC0"/>
      </bottom>
    </border>
    <border>
      <left style="medium">
        <color rgb="002B6CB0"/>
      </left>
      <right style="medium">
        <color rgb="002B6CB0"/>
      </right>
      <top style="medium">
        <color rgb="002B6CB0"/>
      </top>
      <bottom style="medium">
        <color rgb="002B6CB0"/>
      </bottom>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0" borderId="0" pivotButton="0" quotePrefix="0" xfId="0"/>
    <xf numFmtId="0" fontId="4" fillId="2" borderId="1" pivotButton="0" quotePrefix="0" xfId="0"/>
    <xf numFmtId="164" fontId="4" fillId="2" borderId="1" pivotButton="0" quotePrefix="0" xfId="0"/>
    <xf numFmtId="0" fontId="5" fillId="3" borderId="1" applyAlignment="1" pivotButton="0" quotePrefix="0" xfId="0">
      <alignment horizontal="center" vertical="center" wrapText="1"/>
    </xf>
    <xf numFmtId="0" fontId="5" fillId="4" borderId="1" applyAlignment="1" pivotButton="0" quotePrefix="0" xfId="0">
      <alignment horizontal="center" vertical="center" wrapText="1"/>
    </xf>
    <xf numFmtId="0" fontId="5" fillId="5" borderId="1" applyAlignment="1" pivotButton="0" quotePrefix="0" xfId="0">
      <alignment horizontal="center" vertical="center" wrapText="1"/>
    </xf>
    <xf numFmtId="4" fontId="5" fillId="3" borderId="1" pivotButton="0" quotePrefix="0" xfId="0"/>
    <xf numFmtId="4" fontId="5" fillId="4" borderId="1" pivotButton="0" quotePrefix="0" xfId="0"/>
    <xf numFmtId="4" fontId="5" fillId="6" borderId="2" pivotButton="0" quotePrefix="0" xfId="0"/>
    <xf numFmtId="0" fontId="6" fillId="7" borderId="1" applyAlignment="1" pivotButton="0" quotePrefix="0" xfId="0">
      <alignment horizontal="center" vertical="center" wrapText="1"/>
    </xf>
    <xf numFmtId="0" fontId="7" fillId="8" borderId="1" applyAlignment="1" pivotButton="0" quotePrefix="0" xfId="0">
      <alignment horizontal="center" vertical="center" wrapText="1"/>
    </xf>
    <xf numFmtId="0" fontId="4" fillId="2" borderId="1" applyAlignment="1" pivotButton="0" quotePrefix="0" xfId="0">
      <alignment horizontal="center" vertical="center" wrapText="1"/>
    </xf>
    <xf numFmtId="4" fontId="4" fillId="2" borderId="1" applyAlignment="1" pivotButton="0" quotePrefix="0" xfId="0">
      <alignment horizontal="center" vertical="center" wrapText="1"/>
    </xf>
    <xf numFmtId="4" fontId="4" fillId="2" borderId="1" applyAlignment="1" pivotButton="0" quotePrefix="0" xfId="0">
      <alignment horizontal="right" vertical="center"/>
    </xf>
    <xf numFmtId="4" fontId="7" fillId="0" borderId="1" applyAlignment="1" pivotButton="0" quotePrefix="0" xfId="0">
      <alignment horizontal="right" vertical="center"/>
    </xf>
    <xf numFmtId="4" fontId="7" fillId="0" borderId="1" applyAlignment="1" pivotButton="0" quotePrefix="0" xfId="0">
      <alignment horizontal="center" vertical="center" wrapText="1"/>
    </xf>
    <xf numFmtId="0" fontId="7" fillId="0" borderId="1" applyAlignment="1" pivotButton="0" quotePrefix="0" xfId="0">
      <alignment horizontal="center" vertical="center" wrapText="1"/>
    </xf>
    <xf numFmtId="4" fontId="7" fillId="0" borderId="1" pivotButton="0" quotePrefix="0" xfId="0"/>
    <xf numFmtId="0" fontId="8" fillId="0" borderId="0" pivotButton="0" quotePrefix="0" xfId="0"/>
    <xf numFmtId="0" fontId="6" fillId="9" borderId="0" pivotButton="0" quotePrefix="0" xfId="0"/>
    <xf numFmtId="0" fontId="9" fillId="7" borderId="0" pivotButton="0" quotePrefix="0" xfId="0"/>
    <xf numFmtId="0" fontId="10" fillId="0" borderId="0" pivotButton="0" quotePrefix="0" xfId="0"/>
    <xf numFmtId="0" fontId="9" fillId="10" borderId="0" pivotButton="0" quotePrefix="0" xfId="0"/>
    <xf numFmtId="0" fontId="10" fillId="0" borderId="0" applyAlignment="1" pivotButton="0" quotePrefix="0" xfId="0">
      <alignment vertical="top" wrapText="1"/>
    </xf>
    <xf numFmtId="0" fontId="7" fillId="0" borderId="1" pivotButton="0" quotePrefix="0" xfId="0"/>
    <xf numFmtId="4" fontId="5" fillId="6" borderId="1" pivotButton="0" quotePrefix="0" xfId="0"/>
    <xf numFmtId="0" fontId="9" fillId="7" borderId="0" applyAlignment="1" pivotButton="0" quotePrefix="0" xfId="0">
      <alignment horizontal="center" vertical="center" wrapText="1"/>
    </xf>
    <xf numFmtId="0" fontId="9" fillId="9" borderId="0" applyAlignment="1" pivotButton="0" quotePrefix="0" xfId="0">
      <alignment horizontal="center" vertical="center" wrapText="1"/>
    </xf>
    <xf numFmtId="0" fontId="10" fillId="0" borderId="1" applyAlignment="1" pivotButton="0" quotePrefix="0" xfId="0">
      <alignment horizontal="center" vertical="center" wrapText="1"/>
    </xf>
    <xf numFmtId="0" fontId="1" fillId="0" borderId="0" pivotButton="0" quotePrefix="0" xfId="0"/>
    <xf numFmtId="0" fontId="11" fillId="0" borderId="0" pivotButton="0" quotePrefix="0" xfId="0"/>
    <xf numFmtId="0" fontId="12" fillId="0" borderId="0" pivotButton="0" quotePrefix="0" xfId="0"/>
  </cellXfs>
  <cellStyles count="1">
    <cellStyle name="Normal" xfId="0" builtinId="0" hidden="0"/>
  </cellStyles>
  <dxfs count="3">
    <dxf>
      <fill>
        <patternFill patternType="solid">
          <fgColor rgb="00FED7D7"/>
        </patternFill>
      </fill>
    </dxf>
    <dxf>
      <fill>
        <patternFill patternType="solid">
          <fgColor rgb="00C6F6D5"/>
        </patternFill>
      </fill>
    </dxf>
    <dxf>
      <fill>
        <patternFill patternType="solid">
          <fgColor rgb="00EBF8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3"/>
  <sheetViews>
    <sheetView workbookViewId="0">
      <selection activeCell="A1" sqref="A1"/>
    </sheetView>
  </sheetViews>
  <sheetFormatPr baseColWidth="8" defaultRowHeight="15"/>
  <cols>
    <col width="6" customWidth="1" min="1" max="1"/>
    <col width="12" customWidth="1" min="2" max="2"/>
    <col width="26" customWidth="1" min="3" max="3"/>
    <col width="8" customWidth="1" min="4" max="4"/>
    <col width="11" customWidth="1" min="5" max="5"/>
    <col width="11" customWidth="1" min="6" max="6"/>
    <col width="12" customWidth="1" min="7" max="7"/>
    <col width="12" customWidth="1" min="8" max="8"/>
    <col width="11" customWidth="1" min="9" max="9"/>
    <col width="11" customWidth="1" min="10" max="10"/>
    <col width="12" customWidth="1" min="11" max="11"/>
    <col width="18" customWidth="1" min="12" max="12"/>
  </cols>
  <sheetData>
    <row r="1" ht="24" customHeight="1">
      <c r="A1" s="1" t="inlineStr">
        <is>
          <t>ENVANTER TAKİBİ / DÖNEM SONU SAYIM LİSTESİ</t>
        </is>
      </c>
    </row>
    <row r="2">
      <c r="A2" s="2" t="inlineStr">
        <is>
          <t>Sistem stoku × Fiili sayım × Fark × Stok değerleme</t>
        </is>
      </c>
    </row>
    <row r="4">
      <c r="A4" s="3" t="inlineStr">
        <is>
          <t>Firma / Ünvan:</t>
        </is>
      </c>
      <c r="B4" s="4" t="inlineStr"/>
      <c r="E4" s="3" t="inlineStr">
        <is>
          <t>Envanter Dönemi:</t>
        </is>
      </c>
      <c r="F4" s="4" t="inlineStr">
        <is>
          <t>31.12.2026</t>
        </is>
      </c>
      <c r="G4" s="3" t="inlineStr">
        <is>
          <t>Sayım Tarihi:</t>
        </is>
      </c>
      <c r="H4" s="5" t="inlineStr"/>
      <c r="I4" s="3" t="inlineStr">
        <is>
          <t>Sayımı Yapan:</t>
        </is>
      </c>
      <c r="J4" s="4" t="inlineStr"/>
    </row>
    <row r="6">
      <c r="A6" t="inlineStr">
        <is>
          <t>Toplam Kalem</t>
        </is>
      </c>
      <c r="B6" s="6">
        <f>COUNTA(A12:A100)</f>
        <v/>
      </c>
      <c r="C6" t="inlineStr">
        <is>
          <t>Fazla (Sayım &gt; Sistem)</t>
        </is>
      </c>
      <c r="D6" s="7">
        <f>COUNTIF(I12:I100,"&gt;0")</f>
        <v/>
      </c>
      <c r="E6" t="inlineStr">
        <is>
          <t>Eksik (Sayım &lt; Sistem)</t>
        </is>
      </c>
      <c r="F6" s="8">
        <f>COUNTIF(I12:I100,"&lt;0")</f>
        <v/>
      </c>
      <c r="G6" t="inlineStr">
        <is>
          <t>Sistem Stok Değeri</t>
        </is>
      </c>
      <c r="H6" s="9">
        <f>SUM(G12:G100)</f>
        <v/>
      </c>
      <c r="I6" t="inlineStr">
        <is>
          <t>Fiili Stok Değeri</t>
        </is>
      </c>
      <c r="J6" s="10">
        <f>SUM(K12:K100)</f>
        <v/>
      </c>
      <c r="K6" t="inlineStr">
        <is>
          <t>Fark Tutarı</t>
        </is>
      </c>
      <c r="L6" s="11">
        <f>J6-H6</f>
        <v/>
      </c>
    </row>
    <row r="11" ht="30" customHeight="1">
      <c r="A11" s="12" t="inlineStr">
        <is>
          <t>Sıra</t>
        </is>
      </c>
      <c r="B11" s="12" t="inlineStr">
        <is>
          <t>Ürün Kodu</t>
        </is>
      </c>
      <c r="C11" s="12" t="inlineStr">
        <is>
          <t>Ürün Adı</t>
        </is>
      </c>
      <c r="D11" s="12" t="inlineStr">
        <is>
          <t>Birim</t>
        </is>
      </c>
      <c r="E11" s="12" t="inlineStr">
        <is>
          <t>Sistem Stok</t>
        </is>
      </c>
      <c r="F11" s="12" t="inlineStr">
        <is>
          <t>Fiili Sayım</t>
        </is>
      </c>
      <c r="G11" s="12" t="inlineStr">
        <is>
          <t>Birim Maliyet</t>
        </is>
      </c>
      <c r="H11" s="12" t="inlineStr">
        <is>
          <t>Sistem Değer</t>
        </is>
      </c>
      <c r="I11" s="12" t="inlineStr">
        <is>
          <t>Fark (Miktar)</t>
        </is>
      </c>
      <c r="J11" s="12" t="inlineStr">
        <is>
          <t>Fark Durumu</t>
        </is>
      </c>
      <c r="K11" s="12" t="inlineStr">
        <is>
          <t>Fiili Değer</t>
        </is>
      </c>
      <c r="L11" s="12" t="inlineStr">
        <is>
          <t>Açıklama / Not</t>
        </is>
      </c>
    </row>
    <row r="12">
      <c r="A12" s="13" t="n">
        <v>1</v>
      </c>
      <c r="B12" s="4" t="inlineStr">
        <is>
          <t>URN-001</t>
        </is>
      </c>
      <c r="C12" s="4" t="inlineStr">
        <is>
          <t>A4 Fotokopi Kağıdı 80gr</t>
        </is>
      </c>
      <c r="D12" s="14" t="inlineStr">
        <is>
          <t>Paket</t>
        </is>
      </c>
      <c r="E12" s="15" t="n">
        <v>45</v>
      </c>
      <c r="F12" s="15" t="n">
        <v>44</v>
      </c>
      <c r="G12" s="16" t="n">
        <v>85</v>
      </c>
      <c r="H12" s="17">
        <f>E12*G12</f>
        <v/>
      </c>
      <c r="I12" s="18">
        <f>F12-E12</f>
        <v/>
      </c>
      <c r="J12" s="19">
        <f>IF(I12=0,"EŞİT",IF(I12&gt;0,"FAZLA","EKSİK"))</f>
        <v/>
      </c>
      <c r="K12" s="17">
        <f>F12*G12</f>
        <v/>
      </c>
      <c r="L12" s="4" t="inlineStr"/>
    </row>
    <row r="13">
      <c r="A13" s="13" t="n">
        <v>2</v>
      </c>
      <c r="B13" s="4" t="inlineStr">
        <is>
          <t>URN-002</t>
        </is>
      </c>
      <c r="C13" s="4" t="inlineStr">
        <is>
          <t>Sıvı Sabun 5Lt</t>
        </is>
      </c>
      <c r="D13" s="14" t="inlineStr">
        <is>
          <t>Adet</t>
        </is>
      </c>
      <c r="E13" s="15" t="n">
        <v>8</v>
      </c>
      <c r="F13" s="15" t="n">
        <v>9</v>
      </c>
      <c r="G13" s="16" t="n">
        <v>95</v>
      </c>
      <c r="H13" s="17">
        <f>E13*G13</f>
        <v/>
      </c>
      <c r="I13" s="18">
        <f>F13-E13</f>
        <v/>
      </c>
      <c r="J13" s="19">
        <f>IF(I13=0,"EŞİT",IF(I13&gt;0,"FAZLA","EKSİK"))</f>
        <v/>
      </c>
      <c r="K13" s="17">
        <f>F13*G13</f>
        <v/>
      </c>
      <c r="L13" s="4" t="inlineStr"/>
    </row>
    <row r="14">
      <c r="A14" s="13" t="n">
        <v>3</v>
      </c>
      <c r="B14" s="4" t="inlineStr">
        <is>
          <t>URN-003</t>
        </is>
      </c>
      <c r="C14" s="4" t="inlineStr">
        <is>
          <t>LED Ampul 9W</t>
        </is>
      </c>
      <c r="D14" s="14" t="inlineStr">
        <is>
          <t>Adet</t>
        </is>
      </c>
      <c r="E14" s="15" t="n">
        <v>15</v>
      </c>
      <c r="F14" s="15" t="n">
        <v>15</v>
      </c>
      <c r="G14" s="16" t="n">
        <v>22</v>
      </c>
      <c r="H14" s="17">
        <f>E14*G14</f>
        <v/>
      </c>
      <c r="I14" s="18">
        <f>F14-E14</f>
        <v/>
      </c>
      <c r="J14" s="19">
        <f>IF(I14=0,"EŞİT",IF(I14&gt;0,"FAZLA","EKSİK"))</f>
        <v/>
      </c>
      <c r="K14" s="17">
        <f>F14*G14</f>
        <v/>
      </c>
      <c r="L14" s="4" t="inlineStr"/>
    </row>
    <row r="15">
      <c r="A15" s="13" t="n">
        <v>4</v>
      </c>
      <c r="B15" s="4" t="inlineStr">
        <is>
          <t>URN-004</t>
        </is>
      </c>
      <c r="C15" s="4" t="inlineStr">
        <is>
          <t>Koli Bandı 45mm</t>
        </is>
      </c>
      <c r="D15" s="14" t="inlineStr">
        <is>
          <t>Adet</t>
        </is>
      </c>
      <c r="E15" s="15" t="n">
        <v>3</v>
      </c>
      <c r="F15" s="15" t="n">
        <v>2</v>
      </c>
      <c r="G15" s="16" t="n">
        <v>18</v>
      </c>
      <c r="H15" s="17">
        <f>E15*G15</f>
        <v/>
      </c>
      <c r="I15" s="18">
        <f>F15-E15</f>
        <v/>
      </c>
      <c r="J15" s="19">
        <f>IF(I15=0,"EŞİT",IF(I15&gt;0,"FAZLA","EKSİK"))</f>
        <v/>
      </c>
      <c r="K15" s="17">
        <f>F15*G15</f>
        <v/>
      </c>
      <c r="L15" s="4" t="inlineStr"/>
    </row>
    <row r="16">
      <c r="A16" s="13" t="n">
        <v>5</v>
      </c>
      <c r="B16" s="4" t="inlineStr">
        <is>
          <t>URN-005</t>
        </is>
      </c>
      <c r="C16" s="4" t="inlineStr">
        <is>
          <t>Ofis Koltuğu</t>
        </is>
      </c>
      <c r="D16" s="14" t="inlineStr">
        <is>
          <t>Adet</t>
        </is>
      </c>
      <c r="E16" s="15" t="n">
        <v>4</v>
      </c>
      <c r="F16" s="15" t="n">
        <v>4</v>
      </c>
      <c r="G16" s="16" t="n">
        <v>1850</v>
      </c>
      <c r="H16" s="17">
        <f>E16*G16</f>
        <v/>
      </c>
      <c r="I16" s="18">
        <f>F16-E16</f>
        <v/>
      </c>
      <c r="J16" s="19">
        <f>IF(I16=0,"EŞİT",IF(I16&gt;0,"FAZLA","EKSİK"))</f>
        <v/>
      </c>
      <c r="K16" s="17">
        <f>F16*G16</f>
        <v/>
      </c>
      <c r="L16" s="4" t="inlineStr"/>
    </row>
    <row r="17">
      <c r="A17" s="13" t="n">
        <v>6</v>
      </c>
      <c r="B17" s="4" t="inlineStr">
        <is>
          <t>URN-006</t>
        </is>
      </c>
      <c r="C17" s="4" t="inlineStr">
        <is>
          <t>Yazıcı Toner (Siyah)</t>
        </is>
      </c>
      <c r="D17" s="14" t="inlineStr">
        <is>
          <t>Adet</t>
        </is>
      </c>
      <c r="E17" s="15" t="n">
        <v>6</v>
      </c>
      <c r="F17" s="15" t="n">
        <v>5</v>
      </c>
      <c r="G17" s="16" t="n">
        <v>320</v>
      </c>
      <c r="H17" s="17">
        <f>E17*G17</f>
        <v/>
      </c>
      <c r="I17" s="18">
        <f>F17-E17</f>
        <v/>
      </c>
      <c r="J17" s="19">
        <f>IF(I17=0,"EŞİT",IF(I17&gt;0,"FAZLA","EKSİK"))</f>
        <v/>
      </c>
      <c r="K17" s="17">
        <f>F17*G17</f>
        <v/>
      </c>
      <c r="L17" s="4" t="inlineStr"/>
    </row>
    <row r="18">
      <c r="A18" s="13" t="n">
        <v>7</v>
      </c>
      <c r="B18" s="4" t="inlineStr">
        <is>
          <t>URN-007</t>
        </is>
      </c>
      <c r="C18" s="4" t="inlineStr">
        <is>
          <t>Su Sebili Damacana</t>
        </is>
      </c>
      <c r="D18" s="14" t="inlineStr">
        <is>
          <t>Adet</t>
        </is>
      </c>
      <c r="E18" s="15" t="n">
        <v>22</v>
      </c>
      <c r="F18" s="15" t="n">
        <v>20</v>
      </c>
      <c r="G18" s="16" t="n">
        <v>12</v>
      </c>
      <c r="H18" s="17">
        <f>E18*G18</f>
        <v/>
      </c>
      <c r="I18" s="18">
        <f>F18-E18</f>
        <v/>
      </c>
      <c r="J18" s="19">
        <f>IF(I18=0,"EŞİT",IF(I18&gt;0,"FAZLA","EKSİK"))</f>
        <v/>
      </c>
      <c r="K18" s="17">
        <f>F18*G18</f>
        <v/>
      </c>
      <c r="L18" s="4" t="inlineStr"/>
    </row>
    <row r="19">
      <c r="A19" s="13" t="n">
        <v>8</v>
      </c>
      <c r="B19" s="4" t="inlineStr">
        <is>
          <t>URN-008</t>
        </is>
      </c>
      <c r="C19" s="4" t="inlineStr">
        <is>
          <t>Masaüstü Organizer</t>
        </is>
      </c>
      <c r="D19" s="14" t="inlineStr">
        <is>
          <t>Adet</t>
        </is>
      </c>
      <c r="E19" s="15" t="n">
        <v>12</v>
      </c>
      <c r="F19" s="15" t="n">
        <v>12</v>
      </c>
      <c r="G19" s="16" t="n">
        <v>45</v>
      </c>
      <c r="H19" s="17">
        <f>E19*G19</f>
        <v/>
      </c>
      <c r="I19" s="18">
        <f>F19-E19</f>
        <v/>
      </c>
      <c r="J19" s="19">
        <f>IF(I19=0,"EŞİT",IF(I19&gt;0,"FAZLA","EKSİK"))</f>
        <v/>
      </c>
      <c r="K19" s="17">
        <f>F19*G19</f>
        <v/>
      </c>
      <c r="L19" s="4" t="inlineStr"/>
    </row>
    <row r="20">
      <c r="A20" s="13" t="n">
        <v>9</v>
      </c>
      <c r="B20" s="4" t="inlineStr"/>
      <c r="C20" s="4" t="inlineStr"/>
      <c r="D20" s="14" t="inlineStr"/>
      <c r="E20" s="15" t="inlineStr"/>
      <c r="F20" s="15" t="inlineStr"/>
      <c r="G20" s="16" t="inlineStr"/>
      <c r="H20" s="20">
        <f>IF(OR(E20="",G20=""),"",E20*G20)</f>
        <v/>
      </c>
      <c r="I20" s="18">
        <f>IF(OR(E20="",F20=""),"",F20-E20)</f>
        <v/>
      </c>
      <c r="J20" s="19">
        <f>IF(I20="","",IF(I20=0,"EŞİT",IF(I20&gt;0,"FAZLA","EKSİK")))</f>
        <v/>
      </c>
      <c r="K20" s="20">
        <f>IF(OR(F20="",G20=""),"",F20*G20)</f>
        <v/>
      </c>
      <c r="L20" s="4" t="inlineStr"/>
    </row>
    <row r="21">
      <c r="A21" s="13" t="n">
        <v>10</v>
      </c>
      <c r="B21" s="4" t="inlineStr"/>
      <c r="C21" s="4" t="inlineStr"/>
      <c r="D21" s="14" t="inlineStr"/>
      <c r="E21" s="15" t="inlineStr"/>
      <c r="F21" s="15" t="inlineStr"/>
      <c r="G21" s="16" t="inlineStr"/>
      <c r="H21" s="20">
        <f>IF(OR(E21="",G21=""),"",E21*G21)</f>
        <v/>
      </c>
      <c r="I21" s="18">
        <f>IF(OR(E21="",F21=""),"",F21-E21)</f>
        <v/>
      </c>
      <c r="J21" s="19">
        <f>IF(I21="","",IF(I21=0,"EŞİT",IF(I21&gt;0,"FAZLA","EKSİK")))</f>
        <v/>
      </c>
      <c r="K21" s="20">
        <f>IF(OR(F21="",G21=""),"",F21*G21)</f>
        <v/>
      </c>
      <c r="L21" s="4" t="inlineStr"/>
    </row>
    <row r="22">
      <c r="A22" s="13" t="n">
        <v>11</v>
      </c>
      <c r="B22" s="4" t="inlineStr"/>
      <c r="C22" s="4" t="inlineStr"/>
      <c r="D22" s="14" t="inlineStr"/>
      <c r="E22" s="15" t="inlineStr"/>
      <c r="F22" s="15" t="inlineStr"/>
      <c r="G22" s="16" t="inlineStr"/>
      <c r="H22" s="20">
        <f>IF(OR(E22="",G22=""),"",E22*G22)</f>
        <v/>
      </c>
      <c r="I22" s="18">
        <f>IF(OR(E22="",F22=""),"",F22-E22)</f>
        <v/>
      </c>
      <c r="J22" s="19">
        <f>IF(I22="","",IF(I22=0,"EŞİT",IF(I22&gt;0,"FAZLA","EKSİK")))</f>
        <v/>
      </c>
      <c r="K22" s="20">
        <f>IF(OR(F22="",G22=""),"",F22*G22)</f>
        <v/>
      </c>
      <c r="L22" s="4" t="inlineStr"/>
    </row>
    <row r="23">
      <c r="A23" s="13" t="n">
        <v>12</v>
      </c>
      <c r="B23" s="4" t="inlineStr"/>
      <c r="C23" s="4" t="inlineStr"/>
      <c r="D23" s="14" t="inlineStr"/>
      <c r="E23" s="15" t="inlineStr"/>
      <c r="F23" s="15" t="inlineStr"/>
      <c r="G23" s="16" t="inlineStr"/>
      <c r="H23" s="20">
        <f>IF(OR(E23="",G23=""),"",E23*G23)</f>
        <v/>
      </c>
      <c r="I23" s="18">
        <f>IF(OR(E23="",F23=""),"",F23-E23)</f>
        <v/>
      </c>
      <c r="J23" s="19">
        <f>IF(I23="","",IF(I23=0,"EŞİT",IF(I23&gt;0,"FAZLA","EKSİK")))</f>
        <v/>
      </c>
      <c r="K23" s="20">
        <f>IF(OR(F23="",G23=""),"",F23*G23)</f>
        <v/>
      </c>
      <c r="L23" s="4" t="inlineStr"/>
    </row>
    <row r="24">
      <c r="A24" s="13" t="n">
        <v>13</v>
      </c>
      <c r="B24" s="4" t="inlineStr"/>
      <c r="C24" s="4" t="inlineStr"/>
      <c r="D24" s="14" t="inlineStr"/>
      <c r="E24" s="15" t="inlineStr"/>
      <c r="F24" s="15" t="inlineStr"/>
      <c r="G24" s="16" t="inlineStr"/>
      <c r="H24" s="20">
        <f>IF(OR(E24="",G24=""),"",E24*G24)</f>
        <v/>
      </c>
      <c r="I24" s="18">
        <f>IF(OR(E24="",F24=""),"",F24-E24)</f>
        <v/>
      </c>
      <c r="J24" s="19">
        <f>IF(I24="","",IF(I24=0,"EŞİT",IF(I24&gt;0,"FAZLA","EKSİK")))</f>
        <v/>
      </c>
      <c r="K24" s="20">
        <f>IF(OR(F24="",G24=""),"",F24*G24)</f>
        <v/>
      </c>
      <c r="L24" s="4" t="inlineStr"/>
    </row>
    <row r="25">
      <c r="A25" s="13" t="n">
        <v>14</v>
      </c>
      <c r="B25" s="4" t="inlineStr"/>
      <c r="C25" s="4" t="inlineStr"/>
      <c r="D25" s="14" t="inlineStr"/>
      <c r="E25" s="15" t="inlineStr"/>
      <c r="F25" s="15" t="inlineStr"/>
      <c r="G25" s="16" t="inlineStr"/>
      <c r="H25" s="20">
        <f>IF(OR(E25="",G25=""),"",E25*G25)</f>
        <v/>
      </c>
      <c r="I25" s="18">
        <f>IF(OR(E25="",F25=""),"",F25-E25)</f>
        <v/>
      </c>
      <c r="J25" s="19">
        <f>IF(I25="","",IF(I25=0,"EŞİT",IF(I25&gt;0,"FAZLA","EKSİK")))</f>
        <v/>
      </c>
      <c r="K25" s="20">
        <f>IF(OR(F25="",G25=""),"",F25*G25)</f>
        <v/>
      </c>
      <c r="L25" s="4" t="inlineStr"/>
    </row>
    <row r="26">
      <c r="A26" s="13" t="n">
        <v>15</v>
      </c>
      <c r="B26" s="4" t="inlineStr"/>
      <c r="C26" s="4" t="inlineStr"/>
      <c r="D26" s="14" t="inlineStr"/>
      <c r="E26" s="15" t="inlineStr"/>
      <c r="F26" s="15" t="inlineStr"/>
      <c r="G26" s="16" t="inlineStr"/>
      <c r="H26" s="20">
        <f>IF(OR(E26="",G26=""),"",E26*G26)</f>
        <v/>
      </c>
      <c r="I26" s="18">
        <f>IF(OR(E26="",F26=""),"",F26-E26)</f>
        <v/>
      </c>
      <c r="J26" s="19">
        <f>IF(I26="","",IF(I26=0,"EŞİT",IF(I26&gt;0,"FAZLA","EKSİK")))</f>
        <v/>
      </c>
      <c r="K26" s="20">
        <f>IF(OR(F26="",G26=""),"",F26*G26)</f>
        <v/>
      </c>
      <c r="L26" s="4" t="inlineStr"/>
    </row>
    <row r="27">
      <c r="A27" s="13" t="n">
        <v>16</v>
      </c>
      <c r="B27" s="4" t="inlineStr"/>
      <c r="C27" s="4" t="inlineStr"/>
      <c r="D27" s="14" t="inlineStr"/>
      <c r="E27" s="15" t="inlineStr"/>
      <c r="F27" s="15" t="inlineStr"/>
      <c r="G27" s="16" t="inlineStr"/>
      <c r="H27" s="20">
        <f>IF(OR(E27="",G27=""),"",E27*G27)</f>
        <v/>
      </c>
      <c r="I27" s="18">
        <f>IF(OR(E27="",F27=""),"",F27-E27)</f>
        <v/>
      </c>
      <c r="J27" s="19">
        <f>IF(I27="","",IF(I27=0,"EŞİT",IF(I27&gt;0,"FAZLA","EKSİK")))</f>
        <v/>
      </c>
      <c r="K27" s="20">
        <f>IF(OR(F27="",G27=""),"",F27*G27)</f>
        <v/>
      </c>
      <c r="L27" s="4" t="inlineStr"/>
    </row>
    <row r="28">
      <c r="A28" s="13" t="n">
        <v>17</v>
      </c>
      <c r="B28" s="4" t="inlineStr"/>
      <c r="C28" s="4" t="inlineStr"/>
      <c r="D28" s="14" t="inlineStr"/>
      <c r="E28" s="15" t="inlineStr"/>
      <c r="F28" s="15" t="inlineStr"/>
      <c r="G28" s="16" t="inlineStr"/>
      <c r="H28" s="20">
        <f>IF(OR(E28="",G28=""),"",E28*G28)</f>
        <v/>
      </c>
      <c r="I28" s="18">
        <f>IF(OR(E28="",F28=""),"",F28-E28)</f>
        <v/>
      </c>
      <c r="J28" s="19">
        <f>IF(I28="","",IF(I28=0,"EŞİT",IF(I28&gt;0,"FAZLA","EKSİK")))</f>
        <v/>
      </c>
      <c r="K28" s="20">
        <f>IF(OR(F28="",G28=""),"",F28*G28)</f>
        <v/>
      </c>
      <c r="L28" s="4" t="inlineStr"/>
    </row>
    <row r="29">
      <c r="A29" s="13" t="n">
        <v>18</v>
      </c>
      <c r="B29" s="4" t="inlineStr"/>
      <c r="C29" s="4" t="inlineStr"/>
      <c r="D29" s="14" t="inlineStr"/>
      <c r="E29" s="15" t="inlineStr"/>
      <c r="F29" s="15" t="inlineStr"/>
      <c r="G29" s="16" t="inlineStr"/>
      <c r="H29" s="20">
        <f>IF(OR(E29="",G29=""),"",E29*G29)</f>
        <v/>
      </c>
      <c r="I29" s="18">
        <f>IF(OR(E29="",F29=""),"",F29-E29)</f>
        <v/>
      </c>
      <c r="J29" s="19">
        <f>IF(I29="","",IF(I29=0,"EŞİT",IF(I29&gt;0,"FAZLA","EKSİK")))</f>
        <v/>
      </c>
      <c r="K29" s="20">
        <f>IF(OR(F29="",G29=""),"",F29*G29)</f>
        <v/>
      </c>
      <c r="L29" s="4" t="inlineStr"/>
    </row>
    <row r="30">
      <c r="A30" s="13" t="n">
        <v>19</v>
      </c>
      <c r="B30" s="4" t="inlineStr"/>
      <c r="C30" s="4" t="inlineStr"/>
      <c r="D30" s="14" t="inlineStr"/>
      <c r="E30" s="15" t="inlineStr"/>
      <c r="F30" s="15" t="inlineStr"/>
      <c r="G30" s="16" t="inlineStr"/>
      <c r="H30" s="20">
        <f>IF(OR(E30="",G30=""),"",E30*G30)</f>
        <v/>
      </c>
      <c r="I30" s="18">
        <f>IF(OR(E30="",F30=""),"",F30-E30)</f>
        <v/>
      </c>
      <c r="J30" s="19">
        <f>IF(I30="","",IF(I30=0,"EŞİT",IF(I30&gt;0,"FAZLA","EKSİK")))</f>
        <v/>
      </c>
      <c r="K30" s="20">
        <f>IF(OR(F30="",G30=""),"",F30*G30)</f>
        <v/>
      </c>
      <c r="L30" s="4" t="inlineStr"/>
    </row>
    <row r="31">
      <c r="A31" s="13" t="n">
        <v>20</v>
      </c>
      <c r="B31" s="4" t="inlineStr"/>
      <c r="C31" s="4" t="inlineStr"/>
      <c r="D31" s="14" t="inlineStr"/>
      <c r="E31" s="15" t="inlineStr"/>
      <c r="F31" s="15" t="inlineStr"/>
      <c r="G31" s="16" t="inlineStr"/>
      <c r="H31" s="20">
        <f>IF(OR(E31="",G31=""),"",E31*G31)</f>
        <v/>
      </c>
      <c r="I31" s="18">
        <f>IF(OR(E31="",F31=""),"",F31-E31)</f>
        <v/>
      </c>
      <c r="J31" s="19">
        <f>IF(I31="","",IF(I31=0,"EŞİT",IF(I31&gt;0,"FAZLA","EKSİK")))</f>
        <v/>
      </c>
      <c r="K31" s="20">
        <f>IF(OR(F31="",G31=""),"",F31*G31)</f>
        <v/>
      </c>
      <c r="L31" s="4" t="inlineStr"/>
    </row>
    <row r="32">
      <c r="A32" s="13" t="n">
        <v>21</v>
      </c>
      <c r="B32" s="4" t="inlineStr"/>
      <c r="C32" s="4" t="inlineStr"/>
      <c r="D32" s="14" t="inlineStr"/>
      <c r="E32" s="15" t="inlineStr"/>
      <c r="F32" s="15" t="inlineStr"/>
      <c r="G32" s="16" t="inlineStr"/>
      <c r="H32" s="20">
        <f>IF(OR(E32="",G32=""),"",E32*G32)</f>
        <v/>
      </c>
      <c r="I32" s="18">
        <f>IF(OR(E32="",F32=""),"",F32-E32)</f>
        <v/>
      </c>
      <c r="J32" s="19">
        <f>IF(I32="","",IF(I32=0,"EŞİT",IF(I32&gt;0,"FAZLA","EKSİK")))</f>
        <v/>
      </c>
      <c r="K32" s="20">
        <f>IF(OR(F32="",G32=""),"",F32*G32)</f>
        <v/>
      </c>
      <c r="L32" s="4" t="inlineStr"/>
    </row>
    <row r="33">
      <c r="A33" s="13" t="n">
        <v>22</v>
      </c>
      <c r="B33" s="4" t="inlineStr"/>
      <c r="C33" s="4" t="inlineStr"/>
      <c r="D33" s="14" t="inlineStr"/>
      <c r="E33" s="15" t="inlineStr"/>
      <c r="F33" s="15" t="inlineStr"/>
      <c r="G33" s="16" t="inlineStr"/>
      <c r="H33" s="20">
        <f>IF(OR(E33="",G33=""),"",E33*G33)</f>
        <v/>
      </c>
      <c r="I33" s="18">
        <f>IF(OR(E33="",F33=""),"",F33-E33)</f>
        <v/>
      </c>
      <c r="J33" s="19">
        <f>IF(I33="","",IF(I33=0,"EŞİT",IF(I33&gt;0,"FAZLA","EKSİK")))</f>
        <v/>
      </c>
      <c r="K33" s="20">
        <f>IF(OR(F33="",G33=""),"",F33*G33)</f>
        <v/>
      </c>
      <c r="L33" s="4" t="inlineStr"/>
    </row>
    <row r="34">
      <c r="A34" s="13" t="n">
        <v>23</v>
      </c>
      <c r="B34" s="4" t="inlineStr"/>
      <c r="C34" s="4" t="inlineStr"/>
      <c r="D34" s="14" t="inlineStr"/>
      <c r="E34" s="15" t="inlineStr"/>
      <c r="F34" s="15" t="inlineStr"/>
      <c r="G34" s="16" t="inlineStr"/>
      <c r="H34" s="20">
        <f>IF(OR(E34="",G34=""),"",E34*G34)</f>
        <v/>
      </c>
      <c r="I34" s="18">
        <f>IF(OR(E34="",F34=""),"",F34-E34)</f>
        <v/>
      </c>
      <c r="J34" s="19">
        <f>IF(I34="","",IF(I34=0,"EŞİT",IF(I34&gt;0,"FAZLA","EKSİK")))</f>
        <v/>
      </c>
      <c r="K34" s="20">
        <f>IF(OR(F34="",G34=""),"",F34*G34)</f>
        <v/>
      </c>
      <c r="L34" s="4" t="inlineStr"/>
    </row>
    <row r="35">
      <c r="A35" s="13" t="n">
        <v>24</v>
      </c>
      <c r="B35" s="4" t="inlineStr"/>
      <c r="C35" s="4" t="inlineStr"/>
      <c r="D35" s="14" t="inlineStr"/>
      <c r="E35" s="15" t="inlineStr"/>
      <c r="F35" s="15" t="inlineStr"/>
      <c r="G35" s="16" t="inlineStr"/>
      <c r="H35" s="20">
        <f>IF(OR(E35="",G35=""),"",E35*G35)</f>
        <v/>
      </c>
      <c r="I35" s="18">
        <f>IF(OR(E35="",F35=""),"",F35-E35)</f>
        <v/>
      </c>
      <c r="J35" s="19">
        <f>IF(I35="","",IF(I35=0,"EŞİT",IF(I35&gt;0,"FAZLA","EKSİK")))</f>
        <v/>
      </c>
      <c r="K35" s="20">
        <f>IF(OR(F35="",G35=""),"",F35*G35)</f>
        <v/>
      </c>
      <c r="L35" s="4" t="inlineStr"/>
    </row>
    <row r="36">
      <c r="A36" s="13" t="n">
        <v>25</v>
      </c>
      <c r="B36" s="4" t="inlineStr"/>
      <c r="C36" s="4" t="inlineStr"/>
      <c r="D36" s="14" t="inlineStr"/>
      <c r="E36" s="15" t="inlineStr"/>
      <c r="F36" s="15" t="inlineStr"/>
      <c r="G36" s="16" t="inlineStr"/>
      <c r="H36" s="20">
        <f>IF(OR(E36="",G36=""),"",E36*G36)</f>
        <v/>
      </c>
      <c r="I36" s="18">
        <f>IF(OR(E36="",F36=""),"",F36-E36)</f>
        <v/>
      </c>
      <c r="J36" s="19">
        <f>IF(I36="","",IF(I36=0,"EŞİT",IF(I36&gt;0,"FAZLA","EKSİK")))</f>
        <v/>
      </c>
      <c r="K36" s="20">
        <f>IF(OR(F36="",G36=""),"",F36*G36)</f>
        <v/>
      </c>
      <c r="L36" s="4" t="inlineStr"/>
    </row>
    <row r="37">
      <c r="A37" s="13" t="n">
        <v>26</v>
      </c>
      <c r="B37" s="4" t="inlineStr"/>
      <c r="C37" s="4" t="inlineStr"/>
      <c r="D37" s="14" t="inlineStr"/>
      <c r="E37" s="15" t="inlineStr"/>
      <c r="F37" s="15" t="inlineStr"/>
      <c r="G37" s="16" t="inlineStr"/>
      <c r="H37" s="20">
        <f>IF(OR(E37="",G37=""),"",E37*G37)</f>
        <v/>
      </c>
      <c r="I37" s="18">
        <f>IF(OR(E37="",F37=""),"",F37-E37)</f>
        <v/>
      </c>
      <c r="J37" s="19">
        <f>IF(I37="","",IF(I37=0,"EŞİT",IF(I37&gt;0,"FAZLA","EKSİK")))</f>
        <v/>
      </c>
      <c r="K37" s="20">
        <f>IF(OR(F37="",G37=""),"",F37*G37)</f>
        <v/>
      </c>
      <c r="L37" s="4" t="inlineStr"/>
    </row>
    <row r="38">
      <c r="A38" s="13" t="n">
        <v>27</v>
      </c>
      <c r="B38" s="4" t="inlineStr"/>
      <c r="C38" s="4" t="inlineStr"/>
      <c r="D38" s="14" t="inlineStr"/>
      <c r="E38" s="15" t="inlineStr"/>
      <c r="F38" s="15" t="inlineStr"/>
      <c r="G38" s="16" t="inlineStr"/>
      <c r="H38" s="20">
        <f>IF(OR(E38="",G38=""),"",E38*G38)</f>
        <v/>
      </c>
      <c r="I38" s="18">
        <f>IF(OR(E38="",F38=""),"",F38-E38)</f>
        <v/>
      </c>
      <c r="J38" s="19">
        <f>IF(I38="","",IF(I38=0,"EŞİT",IF(I38&gt;0,"FAZLA","EKSİK")))</f>
        <v/>
      </c>
      <c r="K38" s="20">
        <f>IF(OR(F38="",G38=""),"",F38*G38)</f>
        <v/>
      </c>
      <c r="L38" s="4" t="inlineStr"/>
    </row>
    <row r="39">
      <c r="A39" s="13" t="n">
        <v>28</v>
      </c>
      <c r="B39" s="4" t="inlineStr"/>
      <c r="C39" s="4" t="inlineStr"/>
      <c r="D39" s="14" t="inlineStr"/>
      <c r="E39" s="15" t="inlineStr"/>
      <c r="F39" s="15" t="inlineStr"/>
      <c r="G39" s="16" t="inlineStr"/>
      <c r="H39" s="20">
        <f>IF(OR(E39="",G39=""),"",E39*G39)</f>
        <v/>
      </c>
      <c r="I39" s="18">
        <f>IF(OR(E39="",F39=""),"",F39-E39)</f>
        <v/>
      </c>
      <c r="J39" s="19">
        <f>IF(I39="","",IF(I39=0,"EŞİT",IF(I39&gt;0,"FAZLA","EKSİK")))</f>
        <v/>
      </c>
      <c r="K39" s="20">
        <f>IF(OR(F39="",G39=""),"",F39*G39)</f>
        <v/>
      </c>
      <c r="L39" s="4" t="inlineStr"/>
    </row>
    <row r="40">
      <c r="A40" s="13" t="n">
        <v>29</v>
      </c>
      <c r="B40" s="4" t="inlineStr"/>
      <c r="C40" s="4" t="inlineStr"/>
      <c r="D40" s="14" t="inlineStr"/>
      <c r="E40" s="15" t="inlineStr"/>
      <c r="F40" s="15" t="inlineStr"/>
      <c r="G40" s="16" t="inlineStr"/>
      <c r="H40" s="20">
        <f>IF(OR(E40="",G40=""),"",E40*G40)</f>
        <v/>
      </c>
      <c r="I40" s="18">
        <f>IF(OR(E40="",F40=""),"",F40-E40)</f>
        <v/>
      </c>
      <c r="J40" s="19">
        <f>IF(I40="","",IF(I40=0,"EŞİT",IF(I40&gt;0,"FAZLA","EKSİK")))</f>
        <v/>
      </c>
      <c r="K40" s="20">
        <f>IF(OR(F40="",G40=""),"",F40*G40)</f>
        <v/>
      </c>
      <c r="L40" s="4" t="inlineStr"/>
    </row>
    <row r="41">
      <c r="A41" s="13" t="n">
        <v>30</v>
      </c>
      <c r="B41" s="4" t="inlineStr"/>
      <c r="C41" s="4" t="inlineStr"/>
      <c r="D41" s="14" t="inlineStr"/>
      <c r="E41" s="15" t="inlineStr"/>
      <c r="F41" s="15" t="inlineStr"/>
      <c r="G41" s="16" t="inlineStr"/>
      <c r="H41" s="20">
        <f>IF(OR(E41="",G41=""),"",E41*G41)</f>
        <v/>
      </c>
      <c r="I41" s="18">
        <f>IF(OR(E41="",F41=""),"",F41-E41)</f>
        <v/>
      </c>
      <c r="J41" s="19">
        <f>IF(I41="","",IF(I41=0,"EŞİT",IF(I41&gt;0,"FAZLA","EKSİK")))</f>
        <v/>
      </c>
      <c r="K41" s="20">
        <f>IF(OR(F41="",G41=""),"",F41*G41)</f>
        <v/>
      </c>
      <c r="L41" s="4" t="inlineStr"/>
    </row>
    <row r="42">
      <c r="A42" s="13" t="n">
        <v>31</v>
      </c>
      <c r="B42" s="4" t="inlineStr"/>
      <c r="C42" s="4" t="inlineStr"/>
      <c r="D42" s="14" t="inlineStr"/>
      <c r="E42" s="15" t="inlineStr"/>
      <c r="F42" s="15" t="inlineStr"/>
      <c r="G42" s="16" t="inlineStr"/>
      <c r="H42" s="20">
        <f>IF(OR(E42="",G42=""),"",E42*G42)</f>
        <v/>
      </c>
      <c r="I42" s="18">
        <f>IF(OR(E42="",F42=""),"",F42-E42)</f>
        <v/>
      </c>
      <c r="J42" s="19">
        <f>IF(I42="","",IF(I42=0,"EŞİT",IF(I42&gt;0,"FAZLA","EKSİK")))</f>
        <v/>
      </c>
      <c r="K42" s="20">
        <f>IF(OR(F42="",G42=""),"",F42*G42)</f>
        <v/>
      </c>
      <c r="L42" s="4" t="inlineStr"/>
    </row>
    <row r="43">
      <c r="A43" s="13" t="n">
        <v>32</v>
      </c>
      <c r="B43" s="4" t="inlineStr"/>
      <c r="C43" s="4" t="inlineStr"/>
      <c r="D43" s="14" t="inlineStr"/>
      <c r="E43" s="15" t="inlineStr"/>
      <c r="F43" s="15" t="inlineStr"/>
      <c r="G43" s="16" t="inlineStr"/>
      <c r="H43" s="20">
        <f>IF(OR(E43="",G43=""),"",E43*G43)</f>
        <v/>
      </c>
      <c r="I43" s="18">
        <f>IF(OR(E43="",F43=""),"",F43-E43)</f>
        <v/>
      </c>
      <c r="J43" s="19">
        <f>IF(I43="","",IF(I43=0,"EŞİT",IF(I43&gt;0,"FAZLA","EKSİK")))</f>
        <v/>
      </c>
      <c r="K43" s="20">
        <f>IF(OR(F43="",G43=""),"",F43*G43)</f>
        <v/>
      </c>
      <c r="L43" s="4" t="inlineStr"/>
    </row>
    <row r="44">
      <c r="A44" s="13" t="n">
        <v>33</v>
      </c>
      <c r="B44" s="4" t="inlineStr"/>
      <c r="C44" s="4" t="inlineStr"/>
      <c r="D44" s="14" t="inlineStr"/>
      <c r="E44" s="15" t="inlineStr"/>
      <c r="F44" s="15" t="inlineStr"/>
      <c r="G44" s="16" t="inlineStr"/>
      <c r="H44" s="20">
        <f>IF(OR(E44="",G44=""),"",E44*G44)</f>
        <v/>
      </c>
      <c r="I44" s="18">
        <f>IF(OR(E44="",F44=""),"",F44-E44)</f>
        <v/>
      </c>
      <c r="J44" s="19">
        <f>IF(I44="","",IF(I44=0,"EŞİT",IF(I44&gt;0,"FAZLA","EKSİK")))</f>
        <v/>
      </c>
      <c r="K44" s="20">
        <f>IF(OR(F44="",G44=""),"",F44*G44)</f>
        <v/>
      </c>
      <c r="L44" s="4" t="inlineStr"/>
    </row>
    <row r="45">
      <c r="A45" s="13" t="n">
        <v>34</v>
      </c>
      <c r="B45" s="4" t="inlineStr"/>
      <c r="C45" s="4" t="inlineStr"/>
      <c r="D45" s="14" t="inlineStr"/>
      <c r="E45" s="15" t="inlineStr"/>
      <c r="F45" s="15" t="inlineStr"/>
      <c r="G45" s="16" t="inlineStr"/>
      <c r="H45" s="20">
        <f>IF(OR(E45="",G45=""),"",E45*G45)</f>
        <v/>
      </c>
      <c r="I45" s="18">
        <f>IF(OR(E45="",F45=""),"",F45-E45)</f>
        <v/>
      </c>
      <c r="J45" s="19">
        <f>IF(I45="","",IF(I45=0,"EŞİT",IF(I45&gt;0,"FAZLA","EKSİK")))</f>
        <v/>
      </c>
      <c r="K45" s="20">
        <f>IF(OR(F45="",G45=""),"",F45*G45)</f>
        <v/>
      </c>
      <c r="L45" s="4" t="inlineStr"/>
    </row>
    <row r="46">
      <c r="A46" s="13" t="n">
        <v>35</v>
      </c>
      <c r="B46" s="4" t="inlineStr"/>
      <c r="C46" s="4" t="inlineStr"/>
      <c r="D46" s="14" t="inlineStr"/>
      <c r="E46" s="15" t="inlineStr"/>
      <c r="F46" s="15" t="inlineStr"/>
      <c r="G46" s="16" t="inlineStr"/>
      <c r="H46" s="20">
        <f>IF(OR(E46="",G46=""),"",E46*G46)</f>
        <v/>
      </c>
      <c r="I46" s="18">
        <f>IF(OR(E46="",F46=""),"",F46-E46)</f>
        <v/>
      </c>
      <c r="J46" s="19">
        <f>IF(I46="","",IF(I46=0,"EŞİT",IF(I46&gt;0,"FAZLA","EKSİK")))</f>
        <v/>
      </c>
      <c r="K46" s="20">
        <f>IF(OR(F46="",G46=""),"",F46*G46)</f>
        <v/>
      </c>
      <c r="L46" s="4" t="inlineStr"/>
    </row>
    <row r="47">
      <c r="A47" s="13" t="n">
        <v>36</v>
      </c>
      <c r="B47" s="4" t="inlineStr"/>
      <c r="C47" s="4" t="inlineStr"/>
      <c r="D47" s="14" t="inlineStr"/>
      <c r="E47" s="15" t="inlineStr"/>
      <c r="F47" s="15" t="inlineStr"/>
      <c r="G47" s="16" t="inlineStr"/>
      <c r="H47" s="20">
        <f>IF(OR(E47="",G47=""),"",E47*G47)</f>
        <v/>
      </c>
      <c r="I47" s="18">
        <f>IF(OR(E47="",F47=""),"",F47-E47)</f>
        <v/>
      </c>
      <c r="J47" s="19">
        <f>IF(I47="","",IF(I47=0,"EŞİT",IF(I47&gt;0,"FAZLA","EKSİK")))</f>
        <v/>
      </c>
      <c r="K47" s="20">
        <f>IF(OR(F47="",G47=""),"",F47*G47)</f>
        <v/>
      </c>
      <c r="L47" s="4" t="inlineStr"/>
    </row>
    <row r="48">
      <c r="A48" s="13" t="n">
        <v>37</v>
      </c>
      <c r="B48" s="4" t="inlineStr"/>
      <c r="C48" s="4" t="inlineStr"/>
      <c r="D48" s="14" t="inlineStr"/>
      <c r="E48" s="15" t="inlineStr"/>
      <c r="F48" s="15" t="inlineStr"/>
      <c r="G48" s="16" t="inlineStr"/>
      <c r="H48" s="20">
        <f>IF(OR(E48="",G48=""),"",E48*G48)</f>
        <v/>
      </c>
      <c r="I48" s="18">
        <f>IF(OR(E48="",F48=""),"",F48-E48)</f>
        <v/>
      </c>
      <c r="J48" s="19">
        <f>IF(I48="","",IF(I48=0,"EŞİT",IF(I48&gt;0,"FAZLA","EKSİK")))</f>
        <v/>
      </c>
      <c r="K48" s="20">
        <f>IF(OR(F48="",G48=""),"",F48*G48)</f>
        <v/>
      </c>
      <c r="L48" s="4" t="inlineStr"/>
    </row>
    <row r="49">
      <c r="A49" s="13" t="n">
        <v>38</v>
      </c>
      <c r="B49" s="4" t="inlineStr"/>
      <c r="C49" s="4" t="inlineStr"/>
      <c r="D49" s="14" t="inlineStr"/>
      <c r="E49" s="15" t="inlineStr"/>
      <c r="F49" s="15" t="inlineStr"/>
      <c r="G49" s="16" t="inlineStr"/>
      <c r="H49" s="20">
        <f>IF(OR(E49="",G49=""),"",E49*G49)</f>
        <v/>
      </c>
      <c r="I49" s="18">
        <f>IF(OR(E49="",F49=""),"",F49-E49)</f>
        <v/>
      </c>
      <c r="J49" s="19">
        <f>IF(I49="","",IF(I49=0,"EŞİT",IF(I49&gt;0,"FAZLA","EKSİK")))</f>
        <v/>
      </c>
      <c r="K49" s="20">
        <f>IF(OR(F49="",G49=""),"",F49*G49)</f>
        <v/>
      </c>
      <c r="L49" s="4" t="inlineStr"/>
    </row>
    <row r="50">
      <c r="A50" s="13" t="n">
        <v>39</v>
      </c>
      <c r="B50" s="4" t="inlineStr"/>
      <c r="C50" s="4" t="inlineStr"/>
      <c r="D50" s="14" t="inlineStr"/>
      <c r="E50" s="15" t="inlineStr"/>
      <c r="F50" s="15" t="inlineStr"/>
      <c r="G50" s="16" t="inlineStr"/>
      <c r="H50" s="20">
        <f>IF(OR(E50="",G50=""),"",E50*G50)</f>
        <v/>
      </c>
      <c r="I50" s="18">
        <f>IF(OR(E50="",F50=""),"",F50-E50)</f>
        <v/>
      </c>
      <c r="J50" s="19">
        <f>IF(I50="","",IF(I50=0,"EŞİT",IF(I50&gt;0,"FAZLA","EKSİK")))</f>
        <v/>
      </c>
      <c r="K50" s="20">
        <f>IF(OR(F50="",G50=""),"",F50*G50)</f>
        <v/>
      </c>
      <c r="L50" s="4" t="inlineStr"/>
    </row>
    <row r="51">
      <c r="A51" s="13" t="n">
        <v>40</v>
      </c>
      <c r="B51" s="4" t="inlineStr"/>
      <c r="C51" s="4" t="inlineStr"/>
      <c r="D51" s="14" t="inlineStr"/>
      <c r="E51" s="15" t="inlineStr"/>
      <c r="F51" s="15" t="inlineStr"/>
      <c r="G51" s="16" t="inlineStr"/>
      <c r="H51" s="20">
        <f>IF(OR(E51="",G51=""),"",E51*G51)</f>
        <v/>
      </c>
      <c r="I51" s="18">
        <f>IF(OR(E51="",F51=""),"",F51-E51)</f>
        <v/>
      </c>
      <c r="J51" s="19">
        <f>IF(I51="","",IF(I51=0,"EŞİT",IF(I51&gt;0,"FAZLA","EKSİK")))</f>
        <v/>
      </c>
      <c r="K51" s="20">
        <f>IF(OR(F51="",G51=""),"",F51*G51)</f>
        <v/>
      </c>
      <c r="L51" s="4" t="inlineStr"/>
    </row>
    <row r="52">
      <c r="A52" s="13" t="n">
        <v>41</v>
      </c>
      <c r="B52" s="4" t="inlineStr"/>
      <c r="C52" s="4" t="inlineStr"/>
      <c r="D52" s="14" t="inlineStr"/>
      <c r="E52" s="15" t="inlineStr"/>
      <c r="F52" s="15" t="inlineStr"/>
      <c r="G52" s="16" t="inlineStr"/>
      <c r="H52" s="20">
        <f>IF(OR(E52="",G52=""),"",E52*G52)</f>
        <v/>
      </c>
      <c r="I52" s="18">
        <f>IF(OR(E52="",F52=""),"",F52-E52)</f>
        <v/>
      </c>
      <c r="J52" s="19">
        <f>IF(I52="","",IF(I52=0,"EŞİT",IF(I52&gt;0,"FAZLA","EKSİK")))</f>
        <v/>
      </c>
      <c r="K52" s="20">
        <f>IF(OR(F52="",G52=""),"",F52*G52)</f>
        <v/>
      </c>
      <c r="L52" s="4" t="inlineStr"/>
    </row>
    <row r="53">
      <c r="A53" s="13" t="n">
        <v>42</v>
      </c>
      <c r="B53" s="4" t="inlineStr"/>
      <c r="C53" s="4" t="inlineStr"/>
      <c r="D53" s="14" t="inlineStr"/>
      <c r="E53" s="15" t="inlineStr"/>
      <c r="F53" s="15" t="inlineStr"/>
      <c r="G53" s="16" t="inlineStr"/>
      <c r="H53" s="20">
        <f>IF(OR(E53="",G53=""),"",E53*G53)</f>
        <v/>
      </c>
      <c r="I53" s="18">
        <f>IF(OR(E53="",F53=""),"",F53-E53)</f>
        <v/>
      </c>
      <c r="J53" s="19">
        <f>IF(I53="","",IF(I53=0,"EŞİT",IF(I53&gt;0,"FAZLA","EKSİK")))</f>
        <v/>
      </c>
      <c r="K53" s="20">
        <f>IF(OR(F53="",G53=""),"",F53*G53)</f>
        <v/>
      </c>
      <c r="L53" s="4" t="inlineStr"/>
    </row>
    <row r="54">
      <c r="A54" s="13" t="n">
        <v>43</v>
      </c>
      <c r="B54" s="4" t="inlineStr"/>
      <c r="C54" s="4" t="inlineStr"/>
      <c r="D54" s="14" t="inlineStr"/>
      <c r="E54" s="15" t="inlineStr"/>
      <c r="F54" s="15" t="inlineStr"/>
      <c r="G54" s="16" t="inlineStr"/>
      <c r="H54" s="20">
        <f>IF(OR(E54="",G54=""),"",E54*G54)</f>
        <v/>
      </c>
      <c r="I54" s="18">
        <f>IF(OR(E54="",F54=""),"",F54-E54)</f>
        <v/>
      </c>
      <c r="J54" s="19">
        <f>IF(I54="","",IF(I54=0,"EŞİT",IF(I54&gt;0,"FAZLA","EKSİK")))</f>
        <v/>
      </c>
      <c r="K54" s="20">
        <f>IF(OR(F54="",G54=""),"",F54*G54)</f>
        <v/>
      </c>
      <c r="L54" s="4" t="inlineStr"/>
    </row>
    <row r="55">
      <c r="A55" s="13" t="n">
        <v>44</v>
      </c>
      <c r="B55" s="4" t="inlineStr"/>
      <c r="C55" s="4" t="inlineStr"/>
      <c r="D55" s="14" t="inlineStr"/>
      <c r="E55" s="15" t="inlineStr"/>
      <c r="F55" s="15" t="inlineStr"/>
      <c r="G55" s="16" t="inlineStr"/>
      <c r="H55" s="20">
        <f>IF(OR(E55="",G55=""),"",E55*G55)</f>
        <v/>
      </c>
      <c r="I55" s="18">
        <f>IF(OR(E55="",F55=""),"",F55-E55)</f>
        <v/>
      </c>
      <c r="J55" s="19">
        <f>IF(I55="","",IF(I55=0,"EŞİT",IF(I55&gt;0,"FAZLA","EKSİK")))</f>
        <v/>
      </c>
      <c r="K55" s="20">
        <f>IF(OR(F55="",G55=""),"",F55*G55)</f>
        <v/>
      </c>
      <c r="L55" s="4" t="inlineStr"/>
    </row>
    <row r="56">
      <c r="A56" s="13" t="n">
        <v>45</v>
      </c>
      <c r="B56" s="4" t="inlineStr"/>
      <c r="C56" s="4" t="inlineStr"/>
      <c r="D56" s="14" t="inlineStr"/>
      <c r="E56" s="15" t="inlineStr"/>
      <c r="F56" s="15" t="inlineStr"/>
      <c r="G56" s="16" t="inlineStr"/>
      <c r="H56" s="20">
        <f>IF(OR(E56="",G56=""),"",E56*G56)</f>
        <v/>
      </c>
      <c r="I56" s="18">
        <f>IF(OR(E56="",F56=""),"",F56-E56)</f>
        <v/>
      </c>
      <c r="J56" s="19">
        <f>IF(I56="","",IF(I56=0,"EŞİT",IF(I56&gt;0,"FAZLA","EKSİK")))</f>
        <v/>
      </c>
      <c r="K56" s="20">
        <f>IF(OR(F56="",G56=""),"",F56*G56)</f>
        <v/>
      </c>
      <c r="L56" s="4" t="inlineStr"/>
    </row>
    <row r="57">
      <c r="A57" s="13" t="n">
        <v>46</v>
      </c>
      <c r="B57" s="4" t="inlineStr"/>
      <c r="C57" s="4" t="inlineStr"/>
      <c r="D57" s="14" t="inlineStr"/>
      <c r="E57" s="15" t="inlineStr"/>
      <c r="F57" s="15" t="inlineStr"/>
      <c r="G57" s="16" t="inlineStr"/>
      <c r="H57" s="20">
        <f>IF(OR(E57="",G57=""),"",E57*G57)</f>
        <v/>
      </c>
      <c r="I57" s="18">
        <f>IF(OR(E57="",F57=""),"",F57-E57)</f>
        <v/>
      </c>
      <c r="J57" s="19">
        <f>IF(I57="","",IF(I57=0,"EŞİT",IF(I57&gt;0,"FAZLA","EKSİK")))</f>
        <v/>
      </c>
      <c r="K57" s="20">
        <f>IF(OR(F57="",G57=""),"",F57*G57)</f>
        <v/>
      </c>
      <c r="L57" s="4" t="inlineStr"/>
    </row>
    <row r="58">
      <c r="A58" s="13" t="n">
        <v>47</v>
      </c>
      <c r="B58" s="4" t="inlineStr"/>
      <c r="C58" s="4" t="inlineStr"/>
      <c r="D58" s="14" t="inlineStr"/>
      <c r="E58" s="15" t="inlineStr"/>
      <c r="F58" s="15" t="inlineStr"/>
      <c r="G58" s="16" t="inlineStr"/>
      <c r="H58" s="20">
        <f>IF(OR(E58="",G58=""),"",E58*G58)</f>
        <v/>
      </c>
      <c r="I58" s="18">
        <f>IF(OR(E58="",F58=""),"",F58-E58)</f>
        <v/>
      </c>
      <c r="J58" s="19">
        <f>IF(I58="","",IF(I58=0,"EŞİT",IF(I58&gt;0,"FAZLA","EKSİK")))</f>
        <v/>
      </c>
      <c r="K58" s="20">
        <f>IF(OR(F58="",G58=""),"",F58*G58)</f>
        <v/>
      </c>
      <c r="L58" s="4" t="inlineStr"/>
    </row>
    <row r="59">
      <c r="A59" s="13" t="n">
        <v>48</v>
      </c>
      <c r="B59" s="4" t="inlineStr"/>
      <c r="C59" s="4" t="inlineStr"/>
      <c r="D59" s="14" t="inlineStr"/>
      <c r="E59" s="15" t="inlineStr"/>
      <c r="F59" s="15" t="inlineStr"/>
      <c r="G59" s="16" t="inlineStr"/>
      <c r="H59" s="20">
        <f>IF(OR(E59="",G59=""),"",E59*G59)</f>
        <v/>
      </c>
      <c r="I59" s="18">
        <f>IF(OR(E59="",F59=""),"",F59-E59)</f>
        <v/>
      </c>
      <c r="J59" s="19">
        <f>IF(I59="","",IF(I59=0,"EŞİT",IF(I59&gt;0,"FAZLA","EKSİK")))</f>
        <v/>
      </c>
      <c r="K59" s="20">
        <f>IF(OR(F59="",G59=""),"",F59*G59)</f>
        <v/>
      </c>
      <c r="L59" s="4" t="inlineStr"/>
    </row>
    <row r="62">
      <c r="A62" s="21" t="inlineStr">
        <is>
          <t>Sistem Stok = Kayıtlardaki stok | Fiili Sayım = Fiziki sayım sonucu | Fark = Fiili − Sistem | EKSİK = kayıp/fire, FAZLA = sayım fazlası</t>
        </is>
      </c>
    </row>
    <row r="63">
      <c r="A63" s="21" t="inlineStr">
        <is>
          <t>Sarı hücreler doldurulacak alanlardır. Fark ve değerler otomatik hesaplanır.</t>
        </is>
      </c>
    </row>
  </sheetData>
  <mergeCells count="6">
    <mergeCell ref="A2:L2"/>
    <mergeCell ref="A63:L63"/>
    <mergeCell ref="A1:L1"/>
    <mergeCell ref="B4:D4"/>
    <mergeCell ref="J4:L4"/>
    <mergeCell ref="A62:L62"/>
  </mergeCells>
  <conditionalFormatting sqref="J12:J60">
    <cfRule type="expression" priority="1" dxfId="0">
      <formula>$J12="EKSİK"</formula>
    </cfRule>
    <cfRule type="expression" priority="2" dxfId="1">
      <formula>$J12="FAZLA"</formula>
    </cfRule>
    <cfRule type="expression" priority="3" dxfId="2">
      <formula>$J12="EŞİT"</formula>
    </cfRule>
  </conditionalFormatting>
  <dataValidations count="1">
    <dataValidation sqref="D12:D60" showDropDown="0" showInputMessage="0" showErrorMessage="0" allowBlank="1" type="list">
      <formula1>"Adet,Kg,Lt,Metre,Paket,Kutu,Rulo,Takım,Diğer"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18" customWidth="1" min="1" max="1"/>
    <col width="14" customWidth="1" min="2" max="2"/>
    <col width="12" customWidth="1" min="3" max="3"/>
    <col width="12" customWidth="1" min="4" max="4"/>
    <col width="12" customWidth="1" min="5" max="5"/>
    <col width="20" customWidth="1" min="6" max="6"/>
  </cols>
  <sheetData>
    <row r="1">
      <c r="A1" s="1" t="inlineStr">
        <is>
          <t>ENVANTER FARK RAPORU</t>
        </is>
      </c>
    </row>
    <row r="2">
      <c r="A2" s="2" t="inlineStr">
        <is>
          <t>Eksik ve fazla stokların özeti (muhasebe düzeltmesi için)</t>
        </is>
      </c>
    </row>
    <row r="4">
      <c r="A4" s="22" t="inlineStr">
        <is>
          <t>ÖZET</t>
        </is>
      </c>
    </row>
    <row r="5">
      <c r="A5" t="inlineStr">
        <is>
          <t>Toplam Eksik Kalem</t>
        </is>
      </c>
      <c r="B5" s="8">
        <f>'Envanter Listesi'!F6</f>
        <v/>
      </c>
    </row>
    <row r="6">
      <c r="A6" t="inlineStr">
        <is>
          <t>Toplam Fazla Kalem</t>
        </is>
      </c>
      <c r="B6" s="7">
        <f>'Envanter Listesi'!D6</f>
        <v/>
      </c>
    </row>
    <row r="7">
      <c r="A7" t="inlineStr">
        <is>
          <t>Sistem Stok Değeri</t>
        </is>
      </c>
      <c r="B7" s="20">
        <f>'Envanter Listesi'!H6</f>
        <v/>
      </c>
    </row>
    <row r="8">
      <c r="A8" t="inlineStr">
        <is>
          <t>Fiili Stok Değeri</t>
        </is>
      </c>
      <c r="B8" s="20">
        <f>'Envanter Listesi'!J6</f>
        <v/>
      </c>
    </row>
    <row r="9">
      <c r="A9" t="inlineStr">
        <is>
          <t>Net Fark Tutarı</t>
        </is>
      </c>
      <c r="B9" s="11">
        <f>'Envanter Listesi'!L6</f>
        <v/>
      </c>
    </row>
    <row r="11">
      <c r="A11" s="23" t="inlineStr">
        <is>
          <t>AÇIKLAMA</t>
        </is>
      </c>
    </row>
    <row r="12">
      <c r="A12" t="inlineStr">
        <is>
          <t>EKSİK (negatif fark)</t>
        </is>
      </c>
      <c r="B12" s="24" t="inlineStr">
        <is>
          <t>Fiili stok sistemden az → Fire, hırsızlık, kayıt hatası veya sevk edilmemiş satış olabilir. Stoktan düşülmeli.</t>
        </is>
      </c>
    </row>
    <row r="13">
      <c r="A13" t="inlineStr">
        <is>
          <t>FAZLA (pozitif fark)</t>
        </is>
      </c>
      <c r="B13" s="24" t="inlineStr">
        <is>
          <t>Fiili stok sistemden fazla → Sayım hatası, kayıtsız giriş veya iade. Stoka eklenmeli.</t>
        </is>
      </c>
    </row>
    <row r="14">
      <c r="A14" t="inlineStr">
        <is>
          <t>EŞİT</t>
        </is>
      </c>
      <c r="B14" s="24" t="inlineStr">
        <is>
          <t>Sistem ve fiili stok uyumlu. Düzeltme gerekmez.</t>
        </is>
      </c>
    </row>
    <row r="16">
      <c r="A16" s="25" t="inlineStr">
        <is>
          <t>MUHASEBE KAYDI ÖNERİSİ (örnek)</t>
        </is>
      </c>
    </row>
    <row r="17">
      <c r="A17" t="inlineStr">
        <is>
          <t>Eksik stok için:</t>
        </is>
      </c>
      <c r="B17" s="24" t="inlineStr">
        <is>
          <t>Fire / Stok Sayım Farkı Gideri ........ Borç</t>
        </is>
      </c>
    </row>
    <row r="18">
      <c r="A18" t="inlineStr"/>
      <c r="B18" s="24" t="inlineStr">
        <is>
          <t xml:space="preserve">     Stoklar ........................................ Alacak</t>
        </is>
      </c>
    </row>
    <row r="19">
      <c r="A19" t="inlineStr">
        <is>
          <t>Fazla stok için:</t>
        </is>
      </c>
      <c r="B19" s="24" t="inlineStr">
        <is>
          <t>Stoklar ........................................ Borç</t>
        </is>
      </c>
    </row>
    <row r="20">
      <c r="A20" t="inlineStr"/>
      <c r="B20" s="24" t="inlineStr">
        <is>
          <t xml:space="preserve">     Stok Sayım Farkı Geliri ........ Alacak</t>
        </is>
      </c>
    </row>
    <row r="22">
      <c r="A22" s="21" t="inlineStr">
        <is>
          <t>Not: Bu kayıtlar örnek niteliğindedir. Muhasebe uygulamanıza ve mali müşavirinize göre değişiklik gösterebilir.</t>
        </is>
      </c>
    </row>
  </sheetData>
  <mergeCells count="13">
    <mergeCell ref="A4:B4"/>
    <mergeCell ref="A2:F2"/>
    <mergeCell ref="B12:F12"/>
    <mergeCell ref="A16:B16"/>
    <mergeCell ref="B20:F20"/>
    <mergeCell ref="A11:B11"/>
    <mergeCell ref="A1:F1"/>
    <mergeCell ref="B19:F19"/>
    <mergeCell ref="A22:F22"/>
    <mergeCell ref="B14:F14"/>
    <mergeCell ref="B17:F17"/>
    <mergeCell ref="B18:F18"/>
    <mergeCell ref="B13:F1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s>
  <sheetData>
    <row r="1">
      <c r="A1" s="1" t="inlineStr">
        <is>
          <t>ENVANTER SAYIM TUTANAĞI</t>
        </is>
      </c>
    </row>
    <row r="2">
      <c r="A2" s="2" t="inlineStr">
        <is>
          <t>Fiziki sayım sonucu tutanak (imza için)</t>
        </is>
      </c>
    </row>
    <row r="4">
      <c r="A4" s="3" t="inlineStr">
        <is>
          <t>Firma:</t>
        </is>
      </c>
      <c r="B4" s="4" t="inlineStr"/>
      <c r="D4" s="3" t="inlineStr">
        <is>
          <t>Sayım Tarihi:</t>
        </is>
      </c>
      <c r="E4" s="5" t="inlineStr"/>
    </row>
    <row r="5">
      <c r="A5" s="3" t="inlineStr">
        <is>
          <t>Dönem:</t>
        </is>
      </c>
      <c r="B5" s="4" t="inlineStr">
        <is>
          <t>31.12.2026</t>
        </is>
      </c>
      <c r="D5" s="3" t="inlineStr">
        <is>
          <t>Depo / Lokasyon:</t>
        </is>
      </c>
      <c r="E5" s="4" t="inlineStr">
        <is>
          <t>Ana Depo</t>
        </is>
      </c>
    </row>
    <row r="7" ht="45" customHeight="1">
      <c r="A7" s="26" t="inlineStr">
        <is>
          <t>Yukarıda belirtilen tarih ve yerde yapılan fiziki envanter sayımı sonucunda, Envanter Listesi sayfasında yer alan ürünlerin fiili stok miktarları tespit edilmiştir. Sayım sonuçları ile sistem kayıtları arasındaki farklar Fark Raporu’nda gösterilmiştir.</t>
        </is>
      </c>
    </row>
    <row r="9">
      <c r="A9" s="3" t="inlineStr">
        <is>
          <t>Sayımda Tespit Edilen:</t>
        </is>
      </c>
      <c r="B9" t="inlineStr">
        <is>
          <t>Toplam Kalem:</t>
        </is>
      </c>
      <c r="C9" s="27">
        <f>'Envanter Listesi'!B6</f>
        <v/>
      </c>
    </row>
    <row r="10">
      <c r="B10" t="inlineStr">
        <is>
          <t>Fiili Stok Değeri:</t>
        </is>
      </c>
      <c r="C10" s="20">
        <f>'Envanter Listesi'!J6</f>
        <v/>
      </c>
    </row>
    <row r="11">
      <c r="B11" t="inlineStr">
        <is>
          <t>Net Fark Tutarı:</t>
        </is>
      </c>
      <c r="C11" s="28">
        <f>'Envanter Listesi'!L6</f>
        <v/>
      </c>
    </row>
    <row r="13">
      <c r="A13" s="24" t="inlineStr">
        <is>
          <t>Sayım komisyonu / sorumlular aşağıda belirtilen kişilerin gözetiminde yapılmıştır.</t>
        </is>
      </c>
    </row>
    <row r="15">
      <c r="A15" s="29" t="inlineStr">
        <is>
          <t>SAYIMI YAPAN</t>
        </is>
      </c>
      <c r="C15" s="29" t="inlineStr">
        <is>
          <t>KONTROL EDEN</t>
        </is>
      </c>
      <c r="E15" s="30" t="inlineStr">
        <is>
          <t>ONAYLAYAN (Yönetici)</t>
        </is>
      </c>
    </row>
    <row r="16">
      <c r="A16" s="31" t="inlineStr">
        <is>
          <t xml:space="preserve">
________________________
Ad Soyad / İmza</t>
        </is>
      </c>
      <c r="C16" s="31" t="inlineStr">
        <is>
          <t xml:space="preserve">
________________________
Ad Soyad / İmza</t>
        </is>
      </c>
      <c r="E16" s="31" t="inlineStr">
        <is>
          <t xml:space="preserve">
________________________
Ad Soyad / İmza / Kaşe</t>
        </is>
      </c>
    </row>
    <row r="17"/>
    <row r="18"/>
    <row r="20">
      <c r="A20" s="24" t="inlineStr">
        <is>
          <t>Tarih: .... / .... / ........</t>
        </is>
      </c>
    </row>
    <row r="22">
      <c r="A22" s="21" t="inlineStr">
        <is>
          <t>Bu tutanak, envanter sayımının usulüne uygun yapıldığını ve sonuçların doğru olduğunu beyan eder.</t>
        </is>
      </c>
    </row>
  </sheetData>
  <mergeCells count="12">
    <mergeCell ref="A2:F2"/>
    <mergeCell ref="A16:B18"/>
    <mergeCell ref="A15:B15"/>
    <mergeCell ref="A13:F13"/>
    <mergeCell ref="C15:D15"/>
    <mergeCell ref="E15:F15"/>
    <mergeCell ref="E16:F18"/>
    <mergeCell ref="A1:F1"/>
    <mergeCell ref="A22:F22"/>
    <mergeCell ref="B4:C4"/>
    <mergeCell ref="A7:F7"/>
    <mergeCell ref="C16:D1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22" customWidth="1" min="1" max="1"/>
    <col width="95" customWidth="1" min="2" max="2"/>
  </cols>
  <sheetData>
    <row r="1">
      <c r="A1" s="32" t="inlineStr">
        <is>
          <t>ENVANTER TAKİBİ ŞABLONU - KULLANIM KILAVUZU</t>
        </is>
      </c>
    </row>
    <row r="3">
      <c r="A3" s="33" t="inlineStr"/>
      <c r="B3" s="34" t="inlineStr"/>
    </row>
    <row r="4">
      <c r="A4" s="33" t="inlineStr">
        <is>
          <t>ENVANTER NEDİR?</t>
        </is>
      </c>
      <c r="B4" s="34" t="inlineStr"/>
    </row>
    <row r="5">
      <c r="A5" s="33" t="inlineStr">
        <is>
          <t>•</t>
        </is>
      </c>
      <c r="B5" s="34" t="inlineStr">
        <is>
          <t>Dönem sonunda (genellikle yıl sonu) yapılan fiziki stok sayımıdır.</t>
        </is>
      </c>
    </row>
    <row r="6">
      <c r="A6" s="33" t="inlineStr">
        <is>
          <t>•</t>
        </is>
      </c>
      <c r="B6" s="34" t="inlineStr">
        <is>
          <t>Sistemdeki kayıtlı stok ile raftaki gerçek stoğu karşılaştırır.</t>
        </is>
      </c>
    </row>
    <row r="7">
      <c r="A7" s="33" t="inlineStr">
        <is>
          <t>•</t>
        </is>
      </c>
      <c r="B7" s="34" t="inlineStr">
        <is>
          <t>Farklar (eksik/fazla) muhasebe kaydı ile düzeltilir.</t>
        </is>
      </c>
    </row>
    <row r="8">
      <c r="A8" s="33" t="inlineStr">
        <is>
          <t>•</t>
        </is>
      </c>
      <c r="B8" s="34" t="inlineStr">
        <is>
          <t>Stok değerlemesi bilanço için kullanılır.</t>
        </is>
      </c>
    </row>
    <row r="9">
      <c r="A9" s="33" t="inlineStr"/>
      <c r="B9" s="34" t="inlineStr"/>
    </row>
    <row r="10">
      <c r="A10" s="33" t="inlineStr">
        <is>
          <t>SAYFA YAPISI</t>
        </is>
      </c>
      <c r="B10" s="34" t="inlineStr"/>
    </row>
    <row r="11">
      <c r="A11" s="33" t="inlineStr">
        <is>
          <t>1. Envanter Listesi</t>
        </is>
      </c>
      <c r="B11" s="34" t="inlineStr">
        <is>
          <t>Ana sayım tablosu: Sistem stok, Fiili sayım, Fark, Değerler.</t>
        </is>
      </c>
    </row>
    <row r="12">
      <c r="A12" s="33" t="inlineStr">
        <is>
          <t>2. Fark Raporu</t>
        </is>
      </c>
      <c r="B12" s="34" t="inlineStr">
        <is>
          <t>Eksik/fazla özeti + muhasebe kayıt önerisi.</t>
        </is>
      </c>
    </row>
    <row r="13">
      <c r="A13" s="33" t="inlineStr">
        <is>
          <t>3. Sayım Tutanağı</t>
        </is>
      </c>
      <c r="B13" s="34" t="inlineStr">
        <is>
          <t>İmzalı tutanak formu (resmi kayıt için).</t>
        </is>
      </c>
    </row>
    <row r="14">
      <c r="A14" s="33" t="inlineStr">
        <is>
          <t>4. Kullanım Kılavuzu</t>
        </is>
      </c>
      <c r="B14" s="34" t="inlineStr">
        <is>
          <t>Bu sayfa.</t>
        </is>
      </c>
    </row>
    <row r="15">
      <c r="A15" s="33" t="inlineStr"/>
      <c r="B15" s="34" t="inlineStr"/>
    </row>
    <row r="16">
      <c r="A16" s="33" t="inlineStr">
        <is>
          <t>NASIL KULLANILIR?</t>
        </is>
      </c>
      <c r="B16" s="34" t="inlineStr"/>
    </row>
    <row r="17">
      <c r="A17" s="33" t="inlineStr">
        <is>
          <t>1.</t>
        </is>
      </c>
      <c r="B17" s="34" t="inlineStr">
        <is>
          <t>Firma, dönem ve sayım tarihi bilgilerini doldurun.</t>
        </is>
      </c>
    </row>
    <row r="18">
      <c r="A18" s="33" t="inlineStr">
        <is>
          <t>2.</t>
        </is>
      </c>
      <c r="B18" s="34" t="inlineStr">
        <is>
          <t>Her ürün için: Ürün Kodu, Adı, Birim, Sistem Stok, Fiili Sayım, Birim Maliyet girin.</t>
        </is>
      </c>
    </row>
    <row r="19">
      <c r="A19" s="33" t="inlineStr">
        <is>
          <t>3.</t>
        </is>
      </c>
      <c r="B19" s="34" t="inlineStr">
        <is>
          <t>Fark (Miktar), Fark Durumu, Sistem/Fiili Değer otomatik hesaplanır.</t>
        </is>
      </c>
    </row>
    <row r="20">
      <c r="A20" s="33" t="inlineStr">
        <is>
          <t>4.</t>
        </is>
      </c>
      <c r="B20" s="34" t="inlineStr">
        <is>
          <t>EKSİK veya FAZLA çıkan kalemleri inceleyin, nedenini Not alanına yazın.</t>
        </is>
      </c>
    </row>
    <row r="21">
      <c r="A21" s="33" t="inlineStr">
        <is>
          <t>5.</t>
        </is>
      </c>
      <c r="B21" s="34" t="inlineStr">
        <is>
          <t>Sayım Tutanağı’nı yazdırıp imzalayın.</t>
        </is>
      </c>
    </row>
    <row r="22">
      <c r="A22" s="33" t="inlineStr">
        <is>
          <t>6.</t>
        </is>
      </c>
      <c r="B22" s="34" t="inlineStr">
        <is>
          <t>Farkları muhasebe fişi ile kaydedin (mali müşavirinize danışın).</t>
        </is>
      </c>
    </row>
    <row r="23">
      <c r="A23" s="33" t="inlineStr"/>
      <c r="B23" s="34" t="inlineStr"/>
    </row>
    <row r="24">
      <c r="A24" s="33" t="inlineStr">
        <is>
          <t>FARK DURUMLARI</t>
        </is>
      </c>
      <c r="B24" s="34" t="inlineStr"/>
    </row>
    <row r="25">
      <c r="A25" s="33" t="inlineStr">
        <is>
          <t>EŞİT</t>
        </is>
      </c>
      <c r="B25" s="34" t="inlineStr">
        <is>
          <t>Sistem = Fiili → Sorun yok.</t>
        </is>
      </c>
    </row>
    <row r="26">
      <c r="A26" s="33" t="inlineStr">
        <is>
          <t>EKSİK</t>
        </is>
      </c>
      <c r="B26" s="34" t="inlineStr">
        <is>
          <t>Fiili &lt; Sistem → Stoktan düşülmeli (fire, hırsızlık, kayıt hatası).</t>
        </is>
      </c>
    </row>
    <row r="27">
      <c r="A27" s="33" t="inlineStr">
        <is>
          <t>FAZLA</t>
        </is>
      </c>
      <c r="B27" s="34" t="inlineStr">
        <is>
          <t>Fiili &gt; Sistem → Stoka eklenmeli (kayıtsız giriş, sayım hatası).</t>
        </is>
      </c>
    </row>
    <row r="28">
      <c r="A28" s="33" t="inlineStr"/>
      <c r="B28" s="34" t="inlineStr"/>
    </row>
    <row r="29">
      <c r="A29" s="33" t="inlineStr">
        <is>
          <t>İPUÇLARI</t>
        </is>
      </c>
      <c r="B29" s="34" t="inlineStr"/>
    </row>
    <row r="30">
      <c r="A30" s="33" t="inlineStr">
        <is>
          <t>•</t>
        </is>
      </c>
      <c r="B30" s="34" t="inlineStr">
        <is>
          <t>Sayımı mümkünse iki kişi yapın (çapraz kontrol).</t>
        </is>
      </c>
    </row>
    <row r="31">
      <c r="A31" s="33" t="inlineStr">
        <is>
          <t>•</t>
        </is>
      </c>
      <c r="B31" s="34" t="inlineStr">
        <is>
          <t>Sayım sırasında stok hareketi yapmayın veya ayrı kaydedin.</t>
        </is>
      </c>
    </row>
    <row r="32">
      <c r="A32" s="33" t="inlineStr">
        <is>
          <t>•</t>
        </is>
      </c>
      <c r="B32" s="34" t="inlineStr">
        <is>
          <t>Birim maliyeti güncel alış fiyatı veya ortalama maliyet olabilir.</t>
        </is>
      </c>
    </row>
    <row r="33">
      <c r="A33" s="33" t="inlineStr">
        <is>
          <t>•</t>
        </is>
      </c>
      <c r="B33" s="34" t="inlineStr">
        <is>
          <t>Yıl sonu envanteri bilanço için zorunludur (VUK).</t>
        </is>
      </c>
    </row>
    <row r="34">
      <c r="A34" s="33" t="inlineStr">
        <is>
          <t>•</t>
        </is>
      </c>
      <c r="B34" s="34" t="inlineStr">
        <is>
          <t>Dosyayı sayım tarihi ile kaydedip arşivleyin.</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2026-08-04T20:16:39Z</dcterms:created>
  <dcterms:modified xmlns:dcterms="http://purl.org/dc/terms/" xmlns:xsi="http://www.w3.org/2001/XMLSchema-instance" xsi:type="dcterms:W3CDTF">2026-08-04T20:16:39Z</dcterms:modified>
</cp:coreProperties>
</file>