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el Listesi" sheetId="1" state="visible" r:id="rId1"/>
    <sheet xmlns:r="http://schemas.openxmlformats.org/officeDocument/2006/relationships" name="İzin Takibi" sheetId="2" state="visible" r:id="rId2"/>
    <sheet xmlns:r="http://schemas.openxmlformats.org/officeDocument/2006/relationships" name="Özet Dashboard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D7D7"/>
      </patternFill>
    </fill>
    <fill>
      <patternFill patternType="solid">
        <fgColor rgb="002B6CB0"/>
      </patternFill>
    </fill>
    <fill>
      <patternFill patternType="solid">
        <fgColor rgb="00FEEBC8"/>
      </patternFill>
    </fill>
    <fill>
      <patternFill patternType="solid">
        <fgColor rgb="004A5568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4" fontId="5" fillId="3" borderId="1" pivotButton="0" quotePrefix="0" xfId="0"/>
    <xf numFmtId="0" fontId="6" fillId="6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4" fontId="4" fillId="2" borderId="1" pivotButton="0" quotePrefix="0" xfId="0"/>
    <xf numFmtId="0" fontId="7" fillId="0" borderId="0" pivotButton="0" quotePrefix="0" xfId="0"/>
    <xf numFmtId="0" fontId="8" fillId="0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6" fillId="6" borderId="0" pivotButton="0" quotePrefix="0" xfId="0"/>
    <xf numFmtId="0" fontId="6" fillId="8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8" fillId="0" borderId="1" pivotButton="0" quotePrefix="0" xfId="0"/>
    <xf numFmtId="0" fontId="8" fillId="0" borderId="1" pivotButton="0" quotePrefix="0" xfId="0"/>
    <xf numFmtId="0" fontId="8" fillId="7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8" customWidth="1" min="4" max="4"/>
    <col width="12" customWidth="1" min="5" max="5"/>
    <col width="11" customWidth="1" min="6" max="6"/>
    <col width="14" customWidth="1" min="7" max="7"/>
    <col width="18" customWidth="1" min="8" max="8"/>
    <col width="13" customWidth="1" min="9" max="9"/>
    <col width="11" customWidth="1" min="10" max="10"/>
    <col width="18" customWidth="1" min="11" max="11"/>
    <col width="10" customWidth="1" min="12" max="12"/>
    <col width="22" customWidth="1" min="13" max="13"/>
    <col width="16" customWidth="1" min="14" max="14"/>
  </cols>
  <sheetData>
    <row r="1" ht="24" customHeight="1">
      <c r="A1" s="1" t="inlineStr">
        <is>
          <t>PERSONEL TAKİBİ - PERSONEL LİSTESİ</t>
        </is>
      </c>
    </row>
    <row r="2">
      <c r="A2" s="2" t="inlineStr">
        <is>
          <t>Çalışan bilgileri, pozisyon, maaş, SGK ve durum takibi</t>
        </is>
      </c>
    </row>
    <row r="4">
      <c r="A4" s="3" t="inlineStr">
        <is>
          <t>Firma:</t>
        </is>
      </c>
      <c r="B4" s="4" t="inlineStr"/>
      <c r="E4" s="3" t="inlineStr">
        <is>
          <t>Dönem / Yıl:</t>
        </is>
      </c>
      <c r="F4" s="5" t="n">
        <v>2026</v>
      </c>
    </row>
    <row r="6">
      <c r="A6" t="inlineStr">
        <is>
          <t>Toplam Personel</t>
        </is>
      </c>
      <c r="B6" s="6">
        <f>COUNTA(B12:B100)</f>
        <v/>
      </c>
      <c r="C6" t="inlineStr">
        <is>
          <t>Aktif</t>
        </is>
      </c>
      <c r="D6" s="7">
        <f>COUNTIF(L12:L100,"Aktif")</f>
        <v/>
      </c>
      <c r="E6" t="inlineStr">
        <is>
          <t>İşten Ayrılan</t>
        </is>
      </c>
      <c r="F6" s="8">
        <f>COUNTIF(L12:L100,"Ayrıldı")</f>
        <v/>
      </c>
      <c r="G6" t="inlineStr">
        <is>
          <t>Toplam Brüt Maaş</t>
        </is>
      </c>
      <c r="H6" s="9">
        <f>SUMIF(L12:L100,"Aktif",I12:I100)</f>
        <v/>
      </c>
    </row>
    <row r="11" ht="30" customHeight="1">
      <c r="A11" s="10" t="inlineStr">
        <is>
          <t>Sicil No</t>
        </is>
      </c>
      <c r="B11" s="10" t="inlineStr">
        <is>
          <t>Ad Soyad</t>
        </is>
      </c>
      <c r="C11" s="10" t="inlineStr">
        <is>
          <t>TC Kimlik No</t>
        </is>
      </c>
      <c r="D11" s="10" t="inlineStr">
        <is>
          <t>Pozisyon / Görev</t>
        </is>
      </c>
      <c r="E11" s="10" t="inlineStr">
        <is>
          <t>Departman</t>
        </is>
      </c>
      <c r="F11" s="10" t="inlineStr">
        <is>
          <t>İşe Giriş</t>
        </is>
      </c>
      <c r="G11" s="10" t="inlineStr">
        <is>
          <t>Cep Telefonu</t>
        </is>
      </c>
      <c r="H11" s="10" t="inlineStr">
        <is>
          <t>E-posta</t>
        </is>
      </c>
      <c r="I11" s="10" t="inlineStr">
        <is>
          <t>Brüt Maaş (TL)</t>
        </is>
      </c>
      <c r="J11" s="10" t="inlineStr">
        <is>
          <t>SGK İşyeri</t>
        </is>
      </c>
      <c r="K11" s="10" t="inlineStr">
        <is>
          <t>İban / Banka</t>
        </is>
      </c>
      <c r="L11" s="10" t="inlineStr">
        <is>
          <t>Durum</t>
        </is>
      </c>
      <c r="M11" s="10" t="inlineStr">
        <is>
          <t>Acil Durum Kişisi</t>
        </is>
      </c>
      <c r="N11" s="10" t="inlineStr">
        <is>
          <t>Not</t>
        </is>
      </c>
    </row>
    <row r="12">
      <c r="A12" s="5" t="inlineStr">
        <is>
          <t>P-001</t>
        </is>
      </c>
      <c r="B12" s="4" t="inlineStr">
        <is>
          <t>Ahmet Yılmaz</t>
        </is>
      </c>
      <c r="C12" s="4" t="inlineStr">
        <is>
          <t>12345678901</t>
        </is>
      </c>
      <c r="D12" s="4" t="inlineStr">
        <is>
          <t>Satış Temsilcisi</t>
        </is>
      </c>
      <c r="E12" s="4" t="inlineStr">
        <is>
          <t>Satış</t>
        </is>
      </c>
      <c r="F12" s="5" t="inlineStr">
        <is>
          <t>15.03.2024</t>
        </is>
      </c>
      <c r="G12" s="4" t="inlineStr">
        <is>
          <t>0532 111 22 33</t>
        </is>
      </c>
      <c r="H12" s="4" t="inlineStr">
        <is>
          <t>ahmet@firma.com</t>
        </is>
      </c>
      <c r="I12" s="11" t="n">
        <v>25000</v>
      </c>
      <c r="J12" s="4" t="inlineStr">
        <is>
          <t>SGK-001</t>
        </is>
      </c>
      <c r="K12" s="4" t="inlineStr">
        <is>
          <t>TR00 ACCT-000003 0000 00</t>
        </is>
      </c>
      <c r="L12" s="12" t="inlineStr">
        <is>
          <t>Aktif</t>
        </is>
      </c>
      <c r="M12" s="4" t="inlineStr">
        <is>
          <t>Ayşe Yılmaz - 0532 999 88 77</t>
        </is>
      </c>
      <c r="N12" s="4" t="inlineStr"/>
    </row>
    <row r="13">
      <c r="A13" s="5" t="inlineStr">
        <is>
          <t>P-002</t>
        </is>
      </c>
      <c r="B13" s="4" t="inlineStr">
        <is>
          <t>Ayşe Demir</t>
        </is>
      </c>
      <c r="C13" s="4" t="inlineStr">
        <is>
          <t>23456789012</t>
        </is>
      </c>
      <c r="D13" s="4" t="inlineStr">
        <is>
          <t>Muhasebe Uzmanı</t>
        </is>
      </c>
      <c r="E13" s="4" t="inlineStr">
        <is>
          <t>Muhasebe</t>
        </is>
      </c>
      <c r="F13" s="5" t="inlineStr">
        <is>
          <t>01.06.2023</t>
        </is>
      </c>
      <c r="G13" s="4" t="inlineStr">
        <is>
          <t>0533 222 33 44</t>
        </is>
      </c>
      <c r="H13" s="4" t="inlineStr">
        <is>
          <t>ayse@firma.com</t>
        </is>
      </c>
      <c r="I13" s="11" t="n">
        <v>28000</v>
      </c>
      <c r="J13" s="4" t="inlineStr">
        <is>
          <t>SGK-001</t>
        </is>
      </c>
      <c r="K13" s="4" t="inlineStr">
        <is>
          <t>TR00 ACCT-000003 0000 00</t>
        </is>
      </c>
      <c r="L13" s="12" t="inlineStr">
        <is>
          <t>Aktif</t>
        </is>
      </c>
      <c r="M13" s="4" t="inlineStr">
        <is>
          <t>Mehmet Demir - 0533 888 77 66</t>
        </is>
      </c>
      <c r="N13" s="4" t="inlineStr"/>
    </row>
    <row r="14">
      <c r="A14" s="5" t="inlineStr">
        <is>
          <t>P-003</t>
        </is>
      </c>
      <c r="B14" s="4" t="inlineStr">
        <is>
          <t>Mehmet Kaya</t>
        </is>
      </c>
      <c r="C14" s="4" t="inlineStr">
        <is>
          <t>34567890123</t>
        </is>
      </c>
      <c r="D14" s="4" t="inlineStr">
        <is>
          <t>Depo Sorumlusu</t>
        </is>
      </c>
      <c r="E14" s="4" t="inlineStr">
        <is>
          <t>Lojistik</t>
        </is>
      </c>
      <c r="F14" s="5" t="inlineStr">
        <is>
          <t>10.01.2025</t>
        </is>
      </c>
      <c r="G14" s="4" t="inlineStr">
        <is>
          <t>0534 333 44 55</t>
        </is>
      </c>
      <c r="H14" s="4" t="inlineStr">
        <is>
          <t>mehmet@firma.com</t>
        </is>
      </c>
      <c r="I14" s="11" t="n">
        <v>22000</v>
      </c>
      <c r="J14" s="4" t="inlineStr">
        <is>
          <t>SGK-001</t>
        </is>
      </c>
      <c r="K14" s="4" t="inlineStr"/>
      <c r="L14" s="12" t="inlineStr">
        <is>
          <t>Aktif</t>
        </is>
      </c>
      <c r="M14" s="4" t="inlineStr">
        <is>
          <t>Fatma Kaya - 0534 777 66 55</t>
        </is>
      </c>
      <c r="N14" s="4" t="inlineStr"/>
    </row>
    <row r="15">
      <c r="A15" s="5" t="inlineStr">
        <is>
          <t>P-004</t>
        </is>
      </c>
      <c r="B15" s="4" t="inlineStr">
        <is>
          <t>Zeynep Çelik</t>
        </is>
      </c>
      <c r="C15" s="4" t="inlineStr">
        <is>
          <t>45678901234</t>
        </is>
      </c>
      <c r="D15" s="4" t="inlineStr">
        <is>
          <t>Müşteri Hizmetleri</t>
        </is>
      </c>
      <c r="E15" s="4" t="inlineStr">
        <is>
          <t>Satış</t>
        </is>
      </c>
      <c r="F15" s="5" t="inlineStr">
        <is>
          <t>20.09.2022</t>
        </is>
      </c>
      <c r="G15" s="4" t="inlineStr">
        <is>
          <t>0535 444 55 66</t>
        </is>
      </c>
      <c r="H15" s="4" t="inlineStr">
        <is>
          <t>zeynep@firma.com</t>
        </is>
      </c>
      <c r="I15" s="11" t="n">
        <v>24000</v>
      </c>
      <c r="J15" s="4" t="inlineStr">
        <is>
          <t>SGK-001</t>
        </is>
      </c>
      <c r="K15" s="4" t="inlineStr"/>
      <c r="L15" s="13" t="inlineStr">
        <is>
          <t>Ayrıldı</t>
        </is>
      </c>
      <c r="M15" s="4" t="inlineStr"/>
      <c r="N15" s="4" t="inlineStr">
        <is>
          <t>31.12.2025 işten ayrıldı</t>
        </is>
      </c>
    </row>
    <row r="16">
      <c r="A16" s="5" t="inlineStr">
        <is>
          <t>P-005</t>
        </is>
      </c>
      <c r="B16" s="4" t="inlineStr">
        <is>
          <t>Can Öztürk</t>
        </is>
      </c>
      <c r="C16" s="4" t="inlineStr">
        <is>
          <t>56789012345</t>
        </is>
      </c>
      <c r="D16" s="4" t="inlineStr">
        <is>
          <t>Teknik Servis</t>
        </is>
      </c>
      <c r="E16" s="4" t="inlineStr">
        <is>
          <t>Teknik</t>
        </is>
      </c>
      <c r="F16" s="5" t="inlineStr">
        <is>
          <t>05.04.2024</t>
        </is>
      </c>
      <c r="G16" s="4" t="inlineStr">
        <is>
          <t>0536 555 66 77</t>
        </is>
      </c>
      <c r="H16" s="4" t="inlineStr">
        <is>
          <t>can@firma.com</t>
        </is>
      </c>
      <c r="I16" s="11" t="n">
        <v>26000</v>
      </c>
      <c r="J16" s="4" t="inlineStr">
        <is>
          <t>SGK-001</t>
        </is>
      </c>
      <c r="K16" s="4" t="inlineStr"/>
      <c r="L16" s="12" t="inlineStr">
        <is>
          <t>Aktif</t>
        </is>
      </c>
      <c r="M16" s="4" t="inlineStr">
        <is>
          <t>Elif Öztürk - 0536 666 55 44</t>
        </is>
      </c>
      <c r="N16" s="4" t="inlineStr"/>
    </row>
    <row r="17">
      <c r="A17" s="5" t="inlineStr"/>
      <c r="B17" s="4" t="inlineStr"/>
      <c r="C17" s="4" t="inlineStr"/>
      <c r="D17" s="4" t="inlineStr"/>
      <c r="E17" s="4" t="inlineStr"/>
      <c r="F17" s="5" t="inlineStr"/>
      <c r="G17" s="4" t="inlineStr"/>
      <c r="H17" s="4" t="inlineStr"/>
      <c r="I17" s="14" t="inlineStr"/>
      <c r="J17" s="4" t="inlineStr"/>
      <c r="K17" s="4" t="inlineStr"/>
      <c r="L17" s="5" t="inlineStr"/>
      <c r="M17" s="4" t="inlineStr"/>
      <c r="N17" s="4" t="inlineStr"/>
    </row>
    <row r="18">
      <c r="A18" s="5" t="inlineStr"/>
      <c r="B18" s="4" t="inlineStr"/>
      <c r="C18" s="4" t="inlineStr"/>
      <c r="D18" s="4" t="inlineStr"/>
      <c r="E18" s="4" t="inlineStr"/>
      <c r="F18" s="5" t="inlineStr"/>
      <c r="G18" s="4" t="inlineStr"/>
      <c r="H18" s="4" t="inlineStr"/>
      <c r="I18" s="14" t="inlineStr"/>
      <c r="J18" s="4" t="inlineStr"/>
      <c r="K18" s="4" t="inlineStr"/>
      <c r="L18" s="5" t="inlineStr"/>
      <c r="M18" s="4" t="inlineStr"/>
      <c r="N18" s="4" t="inlineStr"/>
    </row>
    <row r="19">
      <c r="A19" s="5" t="inlineStr"/>
      <c r="B19" s="4" t="inlineStr"/>
      <c r="C19" s="4" t="inlineStr"/>
      <c r="D19" s="4" t="inlineStr"/>
      <c r="E19" s="4" t="inlineStr"/>
      <c r="F19" s="5" t="inlineStr"/>
      <c r="G19" s="4" t="inlineStr"/>
      <c r="H19" s="4" t="inlineStr"/>
      <c r="I19" s="14" t="inlineStr"/>
      <c r="J19" s="4" t="inlineStr"/>
      <c r="K19" s="4" t="inlineStr"/>
      <c r="L19" s="5" t="inlineStr"/>
      <c r="M19" s="4" t="inlineStr"/>
      <c r="N19" s="4" t="inlineStr"/>
    </row>
    <row r="20">
      <c r="A20" s="5" t="inlineStr"/>
      <c r="B20" s="4" t="inlineStr"/>
      <c r="C20" s="4" t="inlineStr"/>
      <c r="D20" s="4" t="inlineStr"/>
      <c r="E20" s="4" t="inlineStr"/>
      <c r="F20" s="5" t="inlineStr"/>
      <c r="G20" s="4" t="inlineStr"/>
      <c r="H20" s="4" t="inlineStr"/>
      <c r="I20" s="14" t="inlineStr"/>
      <c r="J20" s="4" t="inlineStr"/>
      <c r="K20" s="4" t="inlineStr"/>
      <c r="L20" s="5" t="inlineStr"/>
      <c r="M20" s="4" t="inlineStr"/>
      <c r="N20" s="4" t="inlineStr"/>
    </row>
    <row r="21">
      <c r="A21" s="5" t="inlineStr"/>
      <c r="B21" s="4" t="inlineStr"/>
      <c r="C21" s="4" t="inlineStr"/>
      <c r="D21" s="4" t="inlineStr"/>
      <c r="E21" s="4" t="inlineStr"/>
      <c r="F21" s="5" t="inlineStr"/>
      <c r="G21" s="4" t="inlineStr"/>
      <c r="H21" s="4" t="inlineStr"/>
      <c r="I21" s="14" t="inlineStr"/>
      <c r="J21" s="4" t="inlineStr"/>
      <c r="K21" s="4" t="inlineStr"/>
      <c r="L21" s="5" t="inlineStr"/>
      <c r="M21" s="4" t="inlineStr"/>
      <c r="N21" s="4" t="inlineStr"/>
    </row>
    <row r="22">
      <c r="A22" s="5" t="inlineStr"/>
      <c r="B22" s="4" t="inlineStr"/>
      <c r="C22" s="4" t="inlineStr"/>
      <c r="D22" s="4" t="inlineStr"/>
      <c r="E22" s="4" t="inlineStr"/>
      <c r="F22" s="5" t="inlineStr"/>
      <c r="G22" s="4" t="inlineStr"/>
      <c r="H22" s="4" t="inlineStr"/>
      <c r="I22" s="14" t="inlineStr"/>
      <c r="J22" s="4" t="inlineStr"/>
      <c r="K22" s="4" t="inlineStr"/>
      <c r="L22" s="5" t="inlineStr"/>
      <c r="M22" s="4" t="inlineStr"/>
      <c r="N22" s="4" t="inlineStr"/>
    </row>
    <row r="23">
      <c r="A23" s="5" t="inlineStr"/>
      <c r="B23" s="4" t="inlineStr"/>
      <c r="C23" s="4" t="inlineStr"/>
      <c r="D23" s="4" t="inlineStr"/>
      <c r="E23" s="4" t="inlineStr"/>
      <c r="F23" s="5" t="inlineStr"/>
      <c r="G23" s="4" t="inlineStr"/>
      <c r="H23" s="4" t="inlineStr"/>
      <c r="I23" s="14" t="inlineStr"/>
      <c r="J23" s="4" t="inlineStr"/>
      <c r="K23" s="4" t="inlineStr"/>
      <c r="L23" s="5" t="inlineStr"/>
      <c r="M23" s="4" t="inlineStr"/>
      <c r="N23" s="4" t="inlineStr"/>
    </row>
    <row r="24">
      <c r="A24" s="5" t="inlineStr"/>
      <c r="B24" s="4" t="inlineStr"/>
      <c r="C24" s="4" t="inlineStr"/>
      <c r="D24" s="4" t="inlineStr"/>
      <c r="E24" s="4" t="inlineStr"/>
      <c r="F24" s="5" t="inlineStr"/>
      <c r="G24" s="4" t="inlineStr"/>
      <c r="H24" s="4" t="inlineStr"/>
      <c r="I24" s="14" t="inlineStr"/>
      <c r="J24" s="4" t="inlineStr"/>
      <c r="K24" s="4" t="inlineStr"/>
      <c r="L24" s="5" t="inlineStr"/>
      <c r="M24" s="4" t="inlineStr"/>
      <c r="N24" s="4" t="inlineStr"/>
    </row>
    <row r="25">
      <c r="A25" s="5" t="inlineStr"/>
      <c r="B25" s="4" t="inlineStr"/>
      <c r="C25" s="4" t="inlineStr"/>
      <c r="D25" s="4" t="inlineStr"/>
      <c r="E25" s="4" t="inlineStr"/>
      <c r="F25" s="5" t="inlineStr"/>
      <c r="G25" s="4" t="inlineStr"/>
      <c r="H25" s="4" t="inlineStr"/>
      <c r="I25" s="14" t="inlineStr"/>
      <c r="J25" s="4" t="inlineStr"/>
      <c r="K25" s="4" t="inlineStr"/>
      <c r="L25" s="5" t="inlineStr"/>
      <c r="M25" s="4" t="inlineStr"/>
      <c r="N25" s="4" t="inlineStr"/>
    </row>
    <row r="26">
      <c r="A26" s="5" t="inlineStr"/>
      <c r="B26" s="4" t="inlineStr"/>
      <c r="C26" s="4" t="inlineStr"/>
      <c r="D26" s="4" t="inlineStr"/>
      <c r="E26" s="4" t="inlineStr"/>
      <c r="F26" s="5" t="inlineStr"/>
      <c r="G26" s="4" t="inlineStr"/>
      <c r="H26" s="4" t="inlineStr"/>
      <c r="I26" s="14" t="inlineStr"/>
      <c r="J26" s="4" t="inlineStr"/>
      <c r="K26" s="4" t="inlineStr"/>
      <c r="L26" s="5" t="inlineStr"/>
      <c r="M26" s="4" t="inlineStr"/>
      <c r="N26" s="4" t="inlineStr"/>
    </row>
    <row r="27">
      <c r="A27" s="5" t="inlineStr"/>
      <c r="B27" s="4" t="inlineStr"/>
      <c r="C27" s="4" t="inlineStr"/>
      <c r="D27" s="4" t="inlineStr"/>
      <c r="E27" s="4" t="inlineStr"/>
      <c r="F27" s="5" t="inlineStr"/>
      <c r="G27" s="4" t="inlineStr"/>
      <c r="H27" s="4" t="inlineStr"/>
      <c r="I27" s="14" t="inlineStr"/>
      <c r="J27" s="4" t="inlineStr"/>
      <c r="K27" s="4" t="inlineStr"/>
      <c r="L27" s="5" t="inlineStr"/>
      <c r="M27" s="4" t="inlineStr"/>
      <c r="N27" s="4" t="inlineStr"/>
    </row>
    <row r="28">
      <c r="A28" s="5" t="inlineStr"/>
      <c r="B28" s="4" t="inlineStr"/>
      <c r="C28" s="4" t="inlineStr"/>
      <c r="D28" s="4" t="inlineStr"/>
      <c r="E28" s="4" t="inlineStr"/>
      <c r="F28" s="5" t="inlineStr"/>
      <c r="G28" s="4" t="inlineStr"/>
      <c r="H28" s="4" t="inlineStr"/>
      <c r="I28" s="14" t="inlineStr"/>
      <c r="J28" s="4" t="inlineStr"/>
      <c r="K28" s="4" t="inlineStr"/>
      <c r="L28" s="5" t="inlineStr"/>
      <c r="M28" s="4" t="inlineStr"/>
      <c r="N28" s="4" t="inlineStr"/>
    </row>
    <row r="29">
      <c r="A29" s="5" t="inlineStr"/>
      <c r="B29" s="4" t="inlineStr"/>
      <c r="C29" s="4" t="inlineStr"/>
      <c r="D29" s="4" t="inlineStr"/>
      <c r="E29" s="4" t="inlineStr"/>
      <c r="F29" s="5" t="inlineStr"/>
      <c r="G29" s="4" t="inlineStr"/>
      <c r="H29" s="4" t="inlineStr"/>
      <c r="I29" s="14" t="inlineStr"/>
      <c r="J29" s="4" t="inlineStr"/>
      <c r="K29" s="4" t="inlineStr"/>
      <c r="L29" s="5" t="inlineStr"/>
      <c r="M29" s="4" t="inlineStr"/>
      <c r="N29" s="4" t="inlineStr"/>
    </row>
    <row r="30">
      <c r="A30" s="5" t="inlineStr"/>
      <c r="B30" s="4" t="inlineStr"/>
      <c r="C30" s="4" t="inlineStr"/>
      <c r="D30" s="4" t="inlineStr"/>
      <c r="E30" s="4" t="inlineStr"/>
      <c r="F30" s="5" t="inlineStr"/>
      <c r="G30" s="4" t="inlineStr"/>
      <c r="H30" s="4" t="inlineStr"/>
      <c r="I30" s="14" t="inlineStr"/>
      <c r="J30" s="4" t="inlineStr"/>
      <c r="K30" s="4" t="inlineStr"/>
      <c r="L30" s="5" t="inlineStr"/>
      <c r="M30" s="4" t="inlineStr"/>
      <c r="N30" s="4" t="inlineStr"/>
    </row>
    <row r="31">
      <c r="A31" s="5" t="inlineStr"/>
      <c r="B31" s="4" t="inlineStr"/>
      <c r="C31" s="4" t="inlineStr"/>
      <c r="D31" s="4" t="inlineStr"/>
      <c r="E31" s="4" t="inlineStr"/>
      <c r="F31" s="5" t="inlineStr"/>
      <c r="G31" s="4" t="inlineStr"/>
      <c r="H31" s="4" t="inlineStr"/>
      <c r="I31" s="14" t="inlineStr"/>
      <c r="J31" s="4" t="inlineStr"/>
      <c r="K31" s="4" t="inlineStr"/>
      <c r="L31" s="5" t="inlineStr"/>
      <c r="M31" s="4" t="inlineStr"/>
      <c r="N31" s="4" t="inlineStr"/>
    </row>
    <row r="32">
      <c r="A32" s="5" t="inlineStr"/>
      <c r="B32" s="4" t="inlineStr"/>
      <c r="C32" s="4" t="inlineStr"/>
      <c r="D32" s="4" t="inlineStr"/>
      <c r="E32" s="4" t="inlineStr"/>
      <c r="F32" s="5" t="inlineStr"/>
      <c r="G32" s="4" t="inlineStr"/>
      <c r="H32" s="4" t="inlineStr"/>
      <c r="I32" s="14" t="inlineStr"/>
      <c r="J32" s="4" t="inlineStr"/>
      <c r="K32" s="4" t="inlineStr"/>
      <c r="L32" s="5" t="inlineStr"/>
      <c r="M32" s="4" t="inlineStr"/>
      <c r="N32" s="4" t="inlineStr"/>
    </row>
    <row r="33">
      <c r="A33" s="5" t="inlineStr"/>
      <c r="B33" s="4" t="inlineStr"/>
      <c r="C33" s="4" t="inlineStr"/>
      <c r="D33" s="4" t="inlineStr"/>
      <c r="E33" s="4" t="inlineStr"/>
      <c r="F33" s="5" t="inlineStr"/>
      <c r="G33" s="4" t="inlineStr"/>
      <c r="H33" s="4" t="inlineStr"/>
      <c r="I33" s="14" t="inlineStr"/>
      <c r="J33" s="4" t="inlineStr"/>
      <c r="K33" s="4" t="inlineStr"/>
      <c r="L33" s="5" t="inlineStr"/>
      <c r="M33" s="4" t="inlineStr"/>
      <c r="N33" s="4" t="inlineStr"/>
    </row>
    <row r="34">
      <c r="A34" s="5" t="inlineStr"/>
      <c r="B34" s="4" t="inlineStr"/>
      <c r="C34" s="4" t="inlineStr"/>
      <c r="D34" s="4" t="inlineStr"/>
      <c r="E34" s="4" t="inlineStr"/>
      <c r="F34" s="5" t="inlineStr"/>
      <c r="G34" s="4" t="inlineStr"/>
      <c r="H34" s="4" t="inlineStr"/>
      <c r="I34" s="14" t="inlineStr"/>
      <c r="J34" s="4" t="inlineStr"/>
      <c r="K34" s="4" t="inlineStr"/>
      <c r="L34" s="5" t="inlineStr"/>
      <c r="M34" s="4" t="inlineStr"/>
      <c r="N34" s="4" t="inlineStr"/>
    </row>
    <row r="35">
      <c r="A35" s="5" t="inlineStr"/>
      <c r="B35" s="4" t="inlineStr"/>
      <c r="C35" s="4" t="inlineStr"/>
      <c r="D35" s="4" t="inlineStr"/>
      <c r="E35" s="4" t="inlineStr"/>
      <c r="F35" s="5" t="inlineStr"/>
      <c r="G35" s="4" t="inlineStr"/>
      <c r="H35" s="4" t="inlineStr"/>
      <c r="I35" s="14" t="inlineStr"/>
      <c r="J35" s="4" t="inlineStr"/>
      <c r="K35" s="4" t="inlineStr"/>
      <c r="L35" s="5" t="inlineStr"/>
      <c r="M35" s="4" t="inlineStr"/>
      <c r="N35" s="4" t="inlineStr"/>
    </row>
    <row r="36">
      <c r="A36" s="5" t="inlineStr"/>
      <c r="B36" s="4" t="inlineStr"/>
      <c r="C36" s="4" t="inlineStr"/>
      <c r="D36" s="4" t="inlineStr"/>
      <c r="E36" s="4" t="inlineStr"/>
      <c r="F36" s="5" t="inlineStr"/>
      <c r="G36" s="4" t="inlineStr"/>
      <c r="H36" s="4" t="inlineStr"/>
      <c r="I36" s="14" t="inlineStr"/>
      <c r="J36" s="4" t="inlineStr"/>
      <c r="K36" s="4" t="inlineStr"/>
      <c r="L36" s="5" t="inlineStr"/>
      <c r="M36" s="4" t="inlineStr"/>
      <c r="N36" s="4" t="inlineStr"/>
    </row>
    <row r="37">
      <c r="A37" s="5" t="inlineStr"/>
      <c r="B37" s="4" t="inlineStr"/>
      <c r="C37" s="4" t="inlineStr"/>
      <c r="D37" s="4" t="inlineStr"/>
      <c r="E37" s="4" t="inlineStr"/>
      <c r="F37" s="5" t="inlineStr"/>
      <c r="G37" s="4" t="inlineStr"/>
      <c r="H37" s="4" t="inlineStr"/>
      <c r="I37" s="14" t="inlineStr"/>
      <c r="J37" s="4" t="inlineStr"/>
      <c r="K37" s="4" t="inlineStr"/>
      <c r="L37" s="5" t="inlineStr"/>
      <c r="M37" s="4" t="inlineStr"/>
      <c r="N37" s="4" t="inlineStr"/>
    </row>
    <row r="38">
      <c r="A38" s="5" t="inlineStr"/>
      <c r="B38" s="4" t="inlineStr"/>
      <c r="C38" s="4" t="inlineStr"/>
      <c r="D38" s="4" t="inlineStr"/>
      <c r="E38" s="4" t="inlineStr"/>
      <c r="F38" s="5" t="inlineStr"/>
      <c r="G38" s="4" t="inlineStr"/>
      <c r="H38" s="4" t="inlineStr"/>
      <c r="I38" s="14" t="inlineStr"/>
      <c r="J38" s="4" t="inlineStr"/>
      <c r="K38" s="4" t="inlineStr"/>
      <c r="L38" s="5" t="inlineStr"/>
      <c r="M38" s="4" t="inlineStr"/>
      <c r="N38" s="4" t="inlineStr"/>
    </row>
    <row r="39">
      <c r="A39" s="5" t="inlineStr"/>
      <c r="B39" s="4" t="inlineStr"/>
      <c r="C39" s="4" t="inlineStr"/>
      <c r="D39" s="4" t="inlineStr"/>
      <c r="E39" s="4" t="inlineStr"/>
      <c r="F39" s="5" t="inlineStr"/>
      <c r="G39" s="4" t="inlineStr"/>
      <c r="H39" s="4" t="inlineStr"/>
      <c r="I39" s="14" t="inlineStr"/>
      <c r="J39" s="4" t="inlineStr"/>
      <c r="K39" s="4" t="inlineStr"/>
      <c r="L39" s="5" t="inlineStr"/>
      <c r="M39" s="4" t="inlineStr"/>
      <c r="N39" s="4" t="inlineStr"/>
    </row>
    <row r="42">
      <c r="A42" s="15" t="inlineStr">
        <is>
          <t>Not: TC Kimlik ve maaş bilgileri hassastır. Dosyayı güvenli tutun. Sarı hücreler doldurulacak alanlardır.</t>
        </is>
      </c>
    </row>
  </sheetData>
  <mergeCells count="4">
    <mergeCell ref="A42:N42"/>
    <mergeCell ref="A2:N2"/>
    <mergeCell ref="B4:D4"/>
    <mergeCell ref="A1:N1"/>
  </mergeCells>
  <dataValidations count="2">
    <dataValidation sqref="L12:L50" showDropDown="0" showInputMessage="0" showErrorMessage="0" allowBlank="1" type="list">
      <formula1>"Aktif,İzinli,Ayrıldı,Askıda"</formula1>
    </dataValidation>
    <dataValidation sqref="E12:E50" showDropDown="0" showInputMessage="0" showErrorMessage="0" allowBlank="1" type="list">
      <formula1>"Satış,Muhasebe,Lojistik,Teknik,İdari,Üretim,Diğer"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2" customWidth="1" min="4" max="4"/>
    <col width="12" customWidth="1" min="5" max="5"/>
    <col width="10" customWidth="1" min="6" max="6"/>
    <col width="18" customWidth="1" min="7" max="7"/>
    <col width="12" customWidth="1" min="8" max="8"/>
    <col width="12" customWidth="1" min="9" max="9"/>
    <col width="16" customWidth="1" min="10" max="10"/>
  </cols>
  <sheetData>
    <row r="1">
      <c r="A1" s="1" t="inlineStr">
        <is>
          <t>PERSONEL İZİN TAKİBİ</t>
        </is>
      </c>
    </row>
    <row r="2">
      <c r="A2" s="2" t="inlineStr">
        <is>
          <t>Yıllık izin, mazeret, hastalık ve diğer izinlerin kaydı</t>
        </is>
      </c>
    </row>
    <row r="4">
      <c r="A4" t="inlineStr">
        <is>
          <t>Toplam İzin Kaydı</t>
        </is>
      </c>
      <c r="B4" s="16">
        <f>COUNTA(A11:A100)</f>
        <v/>
      </c>
      <c r="C4" t="inlineStr">
        <is>
          <t>Onay Bekleyen</t>
        </is>
      </c>
      <c r="D4" s="17">
        <f>COUNTIF(H11:H100,"Bekliyor")</f>
        <v/>
      </c>
    </row>
    <row r="10" ht="24" customHeight="1">
      <c r="A10" s="10" t="inlineStr">
        <is>
          <t>Sicil No</t>
        </is>
      </c>
      <c r="B10" s="10" t="inlineStr">
        <is>
          <t>Ad Soyad</t>
        </is>
      </c>
      <c r="C10" s="10" t="inlineStr">
        <is>
          <t>İzin Türü</t>
        </is>
      </c>
      <c r="D10" s="10" t="inlineStr">
        <is>
          <t>Başlangıç</t>
        </is>
      </c>
      <c r="E10" s="10" t="inlineStr">
        <is>
          <t>Bitiş</t>
        </is>
      </c>
      <c r="F10" s="10" t="inlineStr">
        <is>
          <t>Gün Sayısı</t>
        </is>
      </c>
      <c r="G10" s="10" t="inlineStr">
        <is>
          <t>Açıklama</t>
        </is>
      </c>
      <c r="H10" s="10" t="inlineStr">
        <is>
          <t>Durum</t>
        </is>
      </c>
      <c r="I10" s="10" t="inlineStr">
        <is>
          <t>Onaylayan</t>
        </is>
      </c>
      <c r="J10" s="10" t="inlineStr">
        <is>
          <t>Not</t>
        </is>
      </c>
    </row>
    <row r="11">
      <c r="A11" s="5" t="inlineStr">
        <is>
          <t>P-001</t>
        </is>
      </c>
      <c r="B11" s="4" t="inlineStr">
        <is>
          <t>Ahmet Yılmaz</t>
        </is>
      </c>
      <c r="C11" s="5" t="inlineStr">
        <is>
          <t>Yıllık İzin</t>
        </is>
      </c>
      <c r="D11" s="5" t="inlineStr">
        <is>
          <t>10.02.2026</t>
        </is>
      </c>
      <c r="E11" s="5" t="inlineStr">
        <is>
          <t>14.02.2026</t>
        </is>
      </c>
      <c r="F11" s="5" t="n">
        <v>5</v>
      </c>
      <c r="G11" s="4" t="inlineStr">
        <is>
          <t>Yıllık izin</t>
        </is>
      </c>
      <c r="H11" s="12" t="inlineStr">
        <is>
          <t>Onaylandı</t>
        </is>
      </c>
      <c r="I11" s="4" t="inlineStr">
        <is>
          <t>Yönetici</t>
        </is>
      </c>
      <c r="J11" s="4" t="inlineStr"/>
    </row>
    <row r="12">
      <c r="A12" s="5" t="inlineStr">
        <is>
          <t>P-002</t>
        </is>
      </c>
      <c r="B12" s="4" t="inlineStr">
        <is>
          <t>Ayşe Demir</t>
        </is>
      </c>
      <c r="C12" s="5" t="inlineStr">
        <is>
          <t>Mazeret</t>
        </is>
      </c>
      <c r="D12" s="5" t="inlineStr">
        <is>
          <t>05.01.2026</t>
        </is>
      </c>
      <c r="E12" s="5" t="inlineStr">
        <is>
          <t>05.01.2026</t>
        </is>
      </c>
      <c r="F12" s="5" t="n">
        <v>1</v>
      </c>
      <c r="G12" s="4" t="inlineStr">
        <is>
          <t>Resmi iş</t>
        </is>
      </c>
      <c r="H12" s="12" t="inlineStr">
        <is>
          <t>Onaylandı</t>
        </is>
      </c>
      <c r="I12" s="4" t="inlineStr">
        <is>
          <t>Yönetici</t>
        </is>
      </c>
      <c r="J12" s="4" t="inlineStr"/>
    </row>
    <row r="13">
      <c r="A13" s="5" t="inlineStr">
        <is>
          <t>P-003</t>
        </is>
      </c>
      <c r="B13" s="4" t="inlineStr">
        <is>
          <t>Mehmet Kaya</t>
        </is>
      </c>
      <c r="C13" s="5" t="inlineStr">
        <is>
          <t>Hastalık</t>
        </is>
      </c>
      <c r="D13" s="5" t="inlineStr">
        <is>
          <t>20.01.2026</t>
        </is>
      </c>
      <c r="E13" s="5" t="inlineStr">
        <is>
          <t>22.01.2026</t>
        </is>
      </c>
      <c r="F13" s="5" t="n">
        <v>3</v>
      </c>
      <c r="G13" s="4" t="inlineStr">
        <is>
          <t>Raporlu</t>
        </is>
      </c>
      <c r="H13" s="12" t="inlineStr">
        <is>
          <t>Onaylandı</t>
        </is>
      </c>
      <c r="I13" s="4" t="inlineStr">
        <is>
          <t>Yönetici</t>
        </is>
      </c>
      <c r="J13" s="4" t="inlineStr">
        <is>
          <t>Rapor eklendi</t>
        </is>
      </c>
    </row>
    <row r="14">
      <c r="A14" s="5" t="inlineStr">
        <is>
          <t>P-005</t>
        </is>
      </c>
      <c r="B14" s="4" t="inlineStr">
        <is>
          <t>Can Öztürk</t>
        </is>
      </c>
      <c r="C14" s="5" t="inlineStr">
        <is>
          <t>Yıllık İzin</t>
        </is>
      </c>
      <c r="D14" s="5" t="inlineStr">
        <is>
          <t>15.03.2026</t>
        </is>
      </c>
      <c r="E14" s="5" t="inlineStr">
        <is>
          <t>20.03.2026</t>
        </is>
      </c>
      <c r="F14" s="5" t="n">
        <v>6</v>
      </c>
      <c r="G14" s="4" t="inlineStr">
        <is>
          <t>Yıllık izin talebi</t>
        </is>
      </c>
      <c r="H14" s="18" t="inlineStr">
        <is>
          <t>Bekliyor</t>
        </is>
      </c>
      <c r="I14" s="4" t="inlineStr"/>
      <c r="J14" s="4" t="inlineStr"/>
    </row>
    <row r="15">
      <c r="A15" s="5" t="inlineStr"/>
      <c r="B15" s="4" t="inlineStr"/>
      <c r="C15" s="5" t="inlineStr"/>
      <c r="D15" s="5" t="inlineStr"/>
      <c r="E15" s="5" t="inlineStr"/>
      <c r="F15" s="5" t="inlineStr"/>
      <c r="G15" s="4" t="inlineStr"/>
      <c r="H15" s="5" t="inlineStr"/>
      <c r="I15" s="4" t="inlineStr"/>
      <c r="J15" s="4" t="inlineStr"/>
    </row>
    <row r="16">
      <c r="A16" s="5" t="inlineStr"/>
      <c r="B16" s="4" t="inlineStr"/>
      <c r="C16" s="5" t="inlineStr"/>
      <c r="D16" s="5" t="inlineStr"/>
      <c r="E16" s="5" t="inlineStr"/>
      <c r="F16" s="5" t="inlineStr"/>
      <c r="G16" s="4" t="inlineStr"/>
      <c r="H16" s="5" t="inlineStr"/>
      <c r="I16" s="4" t="inlineStr"/>
      <c r="J16" s="4" t="inlineStr"/>
    </row>
    <row r="17">
      <c r="A17" s="5" t="inlineStr"/>
      <c r="B17" s="4" t="inlineStr"/>
      <c r="C17" s="5" t="inlineStr"/>
      <c r="D17" s="5" t="inlineStr"/>
      <c r="E17" s="5" t="inlineStr"/>
      <c r="F17" s="5" t="inlineStr"/>
      <c r="G17" s="4" t="inlineStr"/>
      <c r="H17" s="5" t="inlineStr"/>
      <c r="I17" s="4" t="inlineStr"/>
      <c r="J17" s="4" t="inlineStr"/>
    </row>
    <row r="18">
      <c r="A18" s="5" t="inlineStr"/>
      <c r="B18" s="4" t="inlineStr"/>
      <c r="C18" s="5" t="inlineStr"/>
      <c r="D18" s="5" t="inlineStr"/>
      <c r="E18" s="5" t="inlineStr"/>
      <c r="F18" s="5" t="inlineStr"/>
      <c r="G18" s="4" t="inlineStr"/>
      <c r="H18" s="5" t="inlineStr"/>
      <c r="I18" s="4" t="inlineStr"/>
      <c r="J18" s="4" t="inlineStr"/>
    </row>
    <row r="19">
      <c r="A19" s="5" t="inlineStr"/>
      <c r="B19" s="4" t="inlineStr"/>
      <c r="C19" s="5" t="inlineStr"/>
      <c r="D19" s="5" t="inlineStr"/>
      <c r="E19" s="5" t="inlineStr"/>
      <c r="F19" s="5" t="inlineStr"/>
      <c r="G19" s="4" t="inlineStr"/>
      <c r="H19" s="5" t="inlineStr"/>
      <c r="I19" s="4" t="inlineStr"/>
      <c r="J19" s="4" t="inlineStr"/>
    </row>
    <row r="20">
      <c r="A20" s="5" t="inlineStr"/>
      <c r="B20" s="4" t="inlineStr"/>
      <c r="C20" s="5" t="inlineStr"/>
      <c r="D20" s="5" t="inlineStr"/>
      <c r="E20" s="5" t="inlineStr"/>
      <c r="F20" s="5" t="inlineStr"/>
      <c r="G20" s="4" t="inlineStr"/>
      <c r="H20" s="5" t="inlineStr"/>
      <c r="I20" s="4" t="inlineStr"/>
      <c r="J20" s="4" t="inlineStr"/>
    </row>
    <row r="21">
      <c r="A21" s="5" t="inlineStr"/>
      <c r="B21" s="4" t="inlineStr"/>
      <c r="C21" s="5" t="inlineStr"/>
      <c r="D21" s="5" t="inlineStr"/>
      <c r="E21" s="5" t="inlineStr"/>
      <c r="F21" s="5" t="inlineStr"/>
      <c r="G21" s="4" t="inlineStr"/>
      <c r="H21" s="5" t="inlineStr"/>
      <c r="I21" s="4" t="inlineStr"/>
      <c r="J21" s="4" t="inlineStr"/>
    </row>
    <row r="22">
      <c r="A22" s="5" t="inlineStr"/>
      <c r="B22" s="4" t="inlineStr"/>
      <c r="C22" s="5" t="inlineStr"/>
      <c r="D22" s="5" t="inlineStr"/>
      <c r="E22" s="5" t="inlineStr"/>
      <c r="F22" s="5" t="inlineStr"/>
      <c r="G22" s="4" t="inlineStr"/>
      <c r="H22" s="5" t="inlineStr"/>
      <c r="I22" s="4" t="inlineStr"/>
      <c r="J22" s="4" t="inlineStr"/>
    </row>
    <row r="23">
      <c r="A23" s="5" t="inlineStr"/>
      <c r="B23" s="4" t="inlineStr"/>
      <c r="C23" s="5" t="inlineStr"/>
      <c r="D23" s="5" t="inlineStr"/>
      <c r="E23" s="5" t="inlineStr"/>
      <c r="F23" s="5" t="inlineStr"/>
      <c r="G23" s="4" t="inlineStr"/>
      <c r="H23" s="5" t="inlineStr"/>
      <c r="I23" s="4" t="inlineStr"/>
      <c r="J23" s="4" t="inlineStr"/>
    </row>
    <row r="24">
      <c r="A24" s="5" t="inlineStr"/>
      <c r="B24" s="4" t="inlineStr"/>
      <c r="C24" s="5" t="inlineStr"/>
      <c r="D24" s="5" t="inlineStr"/>
      <c r="E24" s="5" t="inlineStr"/>
      <c r="F24" s="5" t="inlineStr"/>
      <c r="G24" s="4" t="inlineStr"/>
      <c r="H24" s="5" t="inlineStr"/>
      <c r="I24" s="4" t="inlineStr"/>
      <c r="J24" s="4" t="inlineStr"/>
    </row>
    <row r="25">
      <c r="A25" s="5" t="inlineStr"/>
      <c r="B25" s="4" t="inlineStr"/>
      <c r="C25" s="5" t="inlineStr"/>
      <c r="D25" s="5" t="inlineStr"/>
      <c r="E25" s="5" t="inlineStr"/>
      <c r="F25" s="5" t="inlineStr"/>
      <c r="G25" s="4" t="inlineStr"/>
      <c r="H25" s="5" t="inlineStr"/>
      <c r="I25" s="4" t="inlineStr"/>
      <c r="J25" s="4" t="inlineStr"/>
    </row>
    <row r="26">
      <c r="A26" s="5" t="inlineStr"/>
      <c r="B26" s="4" t="inlineStr"/>
      <c r="C26" s="5" t="inlineStr"/>
      <c r="D26" s="5" t="inlineStr"/>
      <c r="E26" s="5" t="inlineStr"/>
      <c r="F26" s="5" t="inlineStr"/>
      <c r="G26" s="4" t="inlineStr"/>
      <c r="H26" s="5" t="inlineStr"/>
      <c r="I26" s="4" t="inlineStr"/>
      <c r="J26" s="4" t="inlineStr"/>
    </row>
    <row r="27">
      <c r="A27" s="5" t="inlineStr"/>
      <c r="B27" s="4" t="inlineStr"/>
      <c r="C27" s="5" t="inlineStr"/>
      <c r="D27" s="5" t="inlineStr"/>
      <c r="E27" s="5" t="inlineStr"/>
      <c r="F27" s="5" t="inlineStr"/>
      <c r="G27" s="4" t="inlineStr"/>
      <c r="H27" s="5" t="inlineStr"/>
      <c r="I27" s="4" t="inlineStr"/>
      <c r="J27" s="4" t="inlineStr"/>
    </row>
    <row r="28">
      <c r="A28" s="5" t="inlineStr"/>
      <c r="B28" s="4" t="inlineStr"/>
      <c r="C28" s="5" t="inlineStr"/>
      <c r="D28" s="5" t="inlineStr"/>
      <c r="E28" s="5" t="inlineStr"/>
      <c r="F28" s="5" t="inlineStr"/>
      <c r="G28" s="4" t="inlineStr"/>
      <c r="H28" s="5" t="inlineStr"/>
      <c r="I28" s="4" t="inlineStr"/>
      <c r="J28" s="4" t="inlineStr"/>
    </row>
    <row r="29">
      <c r="A29" s="5" t="inlineStr"/>
      <c r="B29" s="4" t="inlineStr"/>
      <c r="C29" s="5" t="inlineStr"/>
      <c r="D29" s="5" t="inlineStr"/>
      <c r="E29" s="5" t="inlineStr"/>
      <c r="F29" s="5" t="inlineStr"/>
      <c r="G29" s="4" t="inlineStr"/>
      <c r="H29" s="5" t="inlineStr"/>
      <c r="I29" s="4" t="inlineStr"/>
      <c r="J29" s="4" t="inlineStr"/>
    </row>
    <row r="30">
      <c r="A30" s="5" t="inlineStr"/>
      <c r="B30" s="4" t="inlineStr"/>
      <c r="C30" s="5" t="inlineStr"/>
      <c r="D30" s="5" t="inlineStr"/>
      <c r="E30" s="5" t="inlineStr"/>
      <c r="F30" s="5" t="inlineStr"/>
      <c r="G30" s="4" t="inlineStr"/>
      <c r="H30" s="5" t="inlineStr"/>
      <c r="I30" s="4" t="inlineStr"/>
      <c r="J30" s="4" t="inlineStr"/>
    </row>
    <row r="31">
      <c r="A31" s="5" t="inlineStr"/>
      <c r="B31" s="4" t="inlineStr"/>
      <c r="C31" s="5" t="inlineStr"/>
      <c r="D31" s="5" t="inlineStr"/>
      <c r="E31" s="5" t="inlineStr"/>
      <c r="F31" s="5" t="inlineStr"/>
      <c r="G31" s="4" t="inlineStr"/>
      <c r="H31" s="5" t="inlineStr"/>
      <c r="I31" s="4" t="inlineStr"/>
      <c r="J31" s="4" t="inlineStr"/>
    </row>
    <row r="32">
      <c r="A32" s="5" t="inlineStr"/>
      <c r="B32" s="4" t="inlineStr"/>
      <c r="C32" s="5" t="inlineStr"/>
      <c r="D32" s="5" t="inlineStr"/>
      <c r="E32" s="5" t="inlineStr"/>
      <c r="F32" s="5" t="inlineStr"/>
      <c r="G32" s="4" t="inlineStr"/>
      <c r="H32" s="5" t="inlineStr"/>
      <c r="I32" s="4" t="inlineStr"/>
      <c r="J32" s="4" t="inlineStr"/>
    </row>
    <row r="33">
      <c r="A33" s="5" t="inlineStr"/>
      <c r="B33" s="4" t="inlineStr"/>
      <c r="C33" s="5" t="inlineStr"/>
      <c r="D33" s="5" t="inlineStr"/>
      <c r="E33" s="5" t="inlineStr"/>
      <c r="F33" s="5" t="inlineStr"/>
      <c r="G33" s="4" t="inlineStr"/>
      <c r="H33" s="5" t="inlineStr"/>
      <c r="I33" s="4" t="inlineStr"/>
      <c r="J33" s="4" t="inlineStr"/>
    </row>
    <row r="34">
      <c r="A34" s="5" t="inlineStr"/>
      <c r="B34" s="4" t="inlineStr"/>
      <c r="C34" s="5" t="inlineStr"/>
      <c r="D34" s="5" t="inlineStr"/>
      <c r="E34" s="5" t="inlineStr"/>
      <c r="F34" s="5" t="inlineStr"/>
      <c r="G34" s="4" t="inlineStr"/>
      <c r="H34" s="5" t="inlineStr"/>
      <c r="I34" s="4" t="inlineStr"/>
      <c r="J34" s="4" t="inlineStr"/>
    </row>
    <row r="35">
      <c r="A35" s="5" t="inlineStr"/>
      <c r="B35" s="4" t="inlineStr"/>
      <c r="C35" s="5" t="inlineStr"/>
      <c r="D35" s="5" t="inlineStr"/>
      <c r="E35" s="5" t="inlineStr"/>
      <c r="F35" s="5" t="inlineStr"/>
      <c r="G35" s="4" t="inlineStr"/>
      <c r="H35" s="5" t="inlineStr"/>
      <c r="I35" s="4" t="inlineStr"/>
      <c r="J35" s="4" t="inlineStr"/>
    </row>
    <row r="36">
      <c r="A36" s="5" t="inlineStr"/>
      <c r="B36" s="4" t="inlineStr"/>
      <c r="C36" s="5" t="inlineStr"/>
      <c r="D36" s="5" t="inlineStr"/>
      <c r="E36" s="5" t="inlineStr"/>
      <c r="F36" s="5" t="inlineStr"/>
      <c r="G36" s="4" t="inlineStr"/>
      <c r="H36" s="5" t="inlineStr"/>
      <c r="I36" s="4" t="inlineStr"/>
      <c r="J36" s="4" t="inlineStr"/>
    </row>
    <row r="37">
      <c r="A37" s="5" t="inlineStr"/>
      <c r="B37" s="4" t="inlineStr"/>
      <c r="C37" s="5" t="inlineStr"/>
      <c r="D37" s="5" t="inlineStr"/>
      <c r="E37" s="5" t="inlineStr"/>
      <c r="F37" s="5" t="inlineStr"/>
      <c r="G37" s="4" t="inlineStr"/>
      <c r="H37" s="5" t="inlineStr"/>
      <c r="I37" s="4" t="inlineStr"/>
      <c r="J37" s="4" t="inlineStr"/>
    </row>
    <row r="38">
      <c r="A38" s="5" t="inlineStr"/>
      <c r="B38" s="4" t="inlineStr"/>
      <c r="C38" s="5" t="inlineStr"/>
      <c r="D38" s="5" t="inlineStr"/>
      <c r="E38" s="5" t="inlineStr"/>
      <c r="F38" s="5" t="inlineStr"/>
      <c r="G38" s="4" t="inlineStr"/>
      <c r="H38" s="5" t="inlineStr"/>
      <c r="I38" s="4" t="inlineStr"/>
      <c r="J38" s="4" t="inlineStr"/>
    </row>
    <row r="39">
      <c r="A39" s="5" t="inlineStr"/>
      <c r="B39" s="4" t="inlineStr"/>
      <c r="C39" s="5" t="inlineStr"/>
      <c r="D39" s="5" t="inlineStr"/>
      <c r="E39" s="5" t="inlineStr"/>
      <c r="F39" s="5" t="inlineStr"/>
      <c r="G39" s="4" t="inlineStr"/>
      <c r="H39" s="5" t="inlineStr"/>
      <c r="I39" s="4" t="inlineStr"/>
      <c r="J39" s="4" t="inlineStr"/>
    </row>
  </sheetData>
  <mergeCells count="2">
    <mergeCell ref="A1:J1"/>
    <mergeCell ref="A2:J2"/>
  </mergeCells>
  <dataValidations count="2">
    <dataValidation sqref="C11:C50" showDropDown="0" showInputMessage="0" showErrorMessage="0" allowBlank="1" type="list">
      <formula1>"Yıllık İzin,Mazeret,Hastalık,Ücretsiz İzin,Doğum,Babalık,Diğer"</formula1>
    </dataValidation>
    <dataValidation sqref="H11:H50" showDropDown="0" showInputMessage="0" showErrorMessage="0" allowBlank="1" type="list">
      <formula1>"Bekliyor,Onaylandı,Reddedildi,İptal"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PERSONEL ÖZET DASHBOARD</t>
        </is>
      </c>
    </row>
    <row r="3">
      <c r="A3" t="inlineStr">
        <is>
          <t>Toplam Personel</t>
        </is>
      </c>
      <c r="B3" s="6">
        <f>'Personel Listesi'!B6</f>
        <v/>
      </c>
      <c r="C3" t="inlineStr">
        <is>
          <t>Aktif Personel</t>
        </is>
      </c>
      <c r="D3" s="7">
        <f>'Personel Listesi'!D6</f>
        <v/>
      </c>
      <c r="E3" t="inlineStr">
        <is>
          <t>Aylık Brüt Bordro</t>
        </is>
      </c>
      <c r="F3" s="9">
        <f>'Personel Listesi'!H6</f>
        <v/>
      </c>
    </row>
    <row r="5">
      <c r="A5" s="19" t="inlineStr">
        <is>
          <t>DEPARTMAN DAĞILIMI</t>
        </is>
      </c>
    </row>
    <row r="6">
      <c r="A6" s="20" t="inlineStr">
        <is>
          <t>Departman</t>
        </is>
      </c>
      <c r="B6" s="20" t="inlineStr">
        <is>
          <t>Personel Sayısı</t>
        </is>
      </c>
      <c r="C6" s="20" t="inlineStr">
        <is>
          <t>Toplam Brüt Maaş</t>
        </is>
      </c>
    </row>
    <row r="7">
      <c r="A7" s="21" t="inlineStr">
        <is>
          <t>Satış</t>
        </is>
      </c>
      <c r="B7" s="16">
        <f>COUNTIF('Personel Listesi'!E$12:E$50,"Satış")</f>
        <v/>
      </c>
      <c r="C7" s="22">
        <f>SUMIF('Personel Listesi'!E$12:E$50,"Satış",'Personel Listesi'!I$12:I$50)</f>
        <v/>
      </c>
    </row>
    <row r="8">
      <c r="A8" s="21" t="inlineStr">
        <is>
          <t>Muhasebe</t>
        </is>
      </c>
      <c r="B8" s="16">
        <f>COUNTIF('Personel Listesi'!E$12:E$50,"Muhasebe")</f>
        <v/>
      </c>
      <c r="C8" s="22">
        <f>SUMIF('Personel Listesi'!E$12:E$50,"Muhasebe",'Personel Listesi'!I$12:I$50)</f>
        <v/>
      </c>
    </row>
    <row r="9">
      <c r="A9" s="21" t="inlineStr">
        <is>
          <t>Lojistik</t>
        </is>
      </c>
      <c r="B9" s="16">
        <f>COUNTIF('Personel Listesi'!E$12:E$50,"Lojistik")</f>
        <v/>
      </c>
      <c r="C9" s="22">
        <f>SUMIF('Personel Listesi'!E$12:E$50,"Lojistik",'Personel Listesi'!I$12:I$50)</f>
        <v/>
      </c>
    </row>
    <row r="10">
      <c r="A10" s="21" t="inlineStr">
        <is>
          <t>Teknik</t>
        </is>
      </c>
      <c r="B10" s="16">
        <f>COUNTIF('Personel Listesi'!E$12:E$50,"Teknik")</f>
        <v/>
      </c>
      <c r="C10" s="22">
        <f>SUMIF('Personel Listesi'!E$12:E$50,"Teknik",'Personel Listesi'!I$12:I$50)</f>
        <v/>
      </c>
    </row>
    <row r="11">
      <c r="A11" s="21" t="inlineStr">
        <is>
          <t>İdari</t>
        </is>
      </c>
      <c r="B11" s="16">
        <f>COUNTIF('Personel Listesi'!E$12:E$50,"İdari")</f>
        <v/>
      </c>
      <c r="C11" s="22">
        <f>SUMIF('Personel Listesi'!E$12:E$50,"İdari",'Personel Listesi'!I$12:I$50)</f>
        <v/>
      </c>
    </row>
    <row r="12">
      <c r="A12" s="21" t="inlineStr">
        <is>
          <t>Üretim</t>
        </is>
      </c>
      <c r="B12" s="16">
        <f>COUNTIF('Personel Listesi'!E$12:E$50,"Üretim")</f>
        <v/>
      </c>
      <c r="C12" s="22">
        <f>SUMIF('Personel Listesi'!E$12:E$50,"Üretim",'Personel Listesi'!I$12:I$50)</f>
        <v/>
      </c>
    </row>
    <row r="13">
      <c r="A13" s="21" t="inlineStr">
        <is>
          <t>Diğer</t>
        </is>
      </c>
      <c r="B13" s="16">
        <f>COUNTIF('Personel Listesi'!E$12:E$50,"Diğer")</f>
        <v/>
      </c>
      <c r="C13" s="22">
        <f>SUMIF('Personel Listesi'!E$12:E$50,"Diğer",'Personel Listesi'!I$12:I$50)</f>
        <v/>
      </c>
    </row>
    <row r="15">
      <c r="A15" s="19" t="inlineStr">
        <is>
          <t>İZİN ÖZETİ</t>
        </is>
      </c>
    </row>
    <row r="16">
      <c r="A16" t="inlineStr">
        <is>
          <t>Toplam İzin Kaydı</t>
        </is>
      </c>
      <c r="B16" s="23">
        <f>'İzin Takibi'!B4</f>
        <v/>
      </c>
    </row>
    <row r="17">
      <c r="A17" t="inlineStr">
        <is>
          <t>Onay Bekleyen</t>
        </is>
      </c>
      <c r="B17" s="24">
        <f>'İzin Takibi'!D4</f>
        <v/>
      </c>
    </row>
    <row r="19">
      <c r="A19" s="15" t="inlineStr">
        <is>
          <t>Not: Bu özet Personel Listesi ve İzin Takibi sayfalarından otomatik beslenir.</t>
        </is>
      </c>
    </row>
  </sheetData>
  <mergeCells count="4">
    <mergeCell ref="A5:C5"/>
    <mergeCell ref="A19:F19"/>
    <mergeCell ref="A1:F1"/>
    <mergeCell ref="A15:B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25" t="inlineStr">
        <is>
          <t>PERSONEL TAKİBİ ŞABLONU - KULLANIM KILAVUZU</t>
        </is>
      </c>
    </row>
    <row r="3">
      <c r="A3" s="26" t="inlineStr"/>
      <c r="B3" s="27" t="inlineStr"/>
    </row>
    <row r="4">
      <c r="A4" s="26" t="inlineStr">
        <is>
          <t>AMAÇ</t>
        </is>
      </c>
      <c r="B4" s="27" t="inlineStr"/>
    </row>
    <row r="5">
      <c r="A5" s="26" t="inlineStr">
        <is>
          <t>•</t>
        </is>
      </c>
      <c r="B5" s="27" t="inlineStr">
        <is>
          <t>Küçük işletmelerde personel bilgilerini, maaşları ve izinleri tek yerden takip etmek.</t>
        </is>
      </c>
    </row>
    <row r="6">
      <c r="A6" s="26" t="inlineStr">
        <is>
          <t>•</t>
        </is>
      </c>
      <c r="B6" s="27" t="inlineStr">
        <is>
          <t>Aktif / ayrılan personeli ve aylık brüt bordro toplamını görmek.</t>
        </is>
      </c>
    </row>
    <row r="7">
      <c r="A7" s="26" t="inlineStr"/>
      <c r="B7" s="27" t="inlineStr"/>
    </row>
    <row r="8">
      <c r="A8" s="26" t="inlineStr">
        <is>
          <t>SAYFA YAPISI</t>
        </is>
      </c>
      <c r="B8" s="27" t="inlineStr"/>
    </row>
    <row r="9">
      <c r="A9" s="26" t="inlineStr">
        <is>
          <t>1. Personel Listesi</t>
        </is>
      </c>
      <c r="B9" s="27" t="inlineStr">
        <is>
          <t>Tüm çalışanların sicil, iletişim, pozisyon, maaş, durum bilgileri.</t>
        </is>
      </c>
    </row>
    <row r="10">
      <c r="A10" s="26" t="inlineStr">
        <is>
          <t>2. İzin Takibi</t>
        </is>
      </c>
      <c r="B10" s="27" t="inlineStr">
        <is>
          <t>Yıllık, mazeret, hastalık vb. izin talepleri ve onay durumu.</t>
        </is>
      </c>
    </row>
    <row r="11">
      <c r="A11" s="26" t="inlineStr">
        <is>
          <t>3. Özet Dashboard</t>
        </is>
      </c>
      <c r="B11" s="27" t="inlineStr">
        <is>
          <t>Personel sayısı, departman dağılımı, brüt maaş toplamı, izin özeti.</t>
        </is>
      </c>
    </row>
    <row r="12">
      <c r="A12" s="26" t="inlineStr">
        <is>
          <t>4. Kullanım Kılavuzu</t>
        </is>
      </c>
      <c r="B12" s="27" t="inlineStr">
        <is>
          <t>Bu sayfa.</t>
        </is>
      </c>
    </row>
    <row r="13">
      <c r="A13" s="26" t="inlineStr"/>
      <c r="B13" s="27" t="inlineStr"/>
    </row>
    <row r="14">
      <c r="A14" s="26" t="inlineStr">
        <is>
          <t>PERSONEL LİSTESİ</t>
        </is>
      </c>
      <c r="B14" s="27" t="inlineStr"/>
    </row>
    <row r="15">
      <c r="A15" s="26" t="inlineStr">
        <is>
          <t>1.</t>
        </is>
      </c>
      <c r="B15" s="27" t="inlineStr">
        <is>
          <t>Her personel için Sicil No, Ad Soyad, TC, Pozisyon, Departman, İşe Giriş tarihi girin.</t>
        </is>
      </c>
    </row>
    <row r="16">
      <c r="A16" s="26" t="inlineStr">
        <is>
          <t>2.</t>
        </is>
      </c>
      <c r="B16" s="27" t="inlineStr">
        <is>
          <t>Maaş, telefon, e-posta, IBAN ve acil durum kişisini doldurun.</t>
        </is>
      </c>
    </row>
    <row r="17">
      <c r="A17" s="26" t="inlineStr">
        <is>
          <t>3.</t>
        </is>
      </c>
      <c r="B17" s="27" t="inlineStr">
        <is>
          <t>Durum: Aktif / İzinli / Ayrıldı / Askıda seçin.</t>
        </is>
      </c>
    </row>
    <row r="18">
      <c r="A18" s="26" t="inlineStr">
        <is>
          <t>4.</t>
        </is>
      </c>
      <c r="B18" s="27" t="inlineStr">
        <is>
          <t>Üst özet otomatik güncellenir.</t>
        </is>
      </c>
    </row>
    <row r="19">
      <c r="A19" s="26" t="inlineStr"/>
      <c r="B19" s="27" t="inlineStr"/>
    </row>
    <row r="20">
      <c r="A20" s="26" t="inlineStr">
        <is>
          <t>İZİN TAKİBİ</t>
        </is>
      </c>
      <c r="B20" s="27" t="inlineStr"/>
    </row>
    <row r="21">
      <c r="A21" s="26" t="inlineStr">
        <is>
          <t>•</t>
        </is>
      </c>
      <c r="B21" s="27" t="inlineStr">
        <is>
          <t>İzin talebi geldiğinde yeni satır ekleyin.</t>
        </is>
      </c>
    </row>
    <row r="22">
      <c r="A22" s="26" t="inlineStr">
        <is>
          <t>•</t>
        </is>
      </c>
      <c r="B22" s="27" t="inlineStr">
        <is>
          <t>İzin Türü ve Durum açılır listeden seçilir.</t>
        </is>
      </c>
    </row>
    <row r="23">
      <c r="A23" s="26" t="inlineStr">
        <is>
          <t>•</t>
        </is>
      </c>
      <c r="B23" s="27" t="inlineStr">
        <is>
          <t>Gün sayısını hesaplayıp yazın.</t>
        </is>
      </c>
    </row>
    <row r="24">
      <c r="A24" s="26" t="inlineStr"/>
      <c r="B24" s="27" t="inlineStr"/>
    </row>
    <row r="25">
      <c r="A25" s="26" t="inlineStr">
        <is>
          <t>ÖNEMLİ UYARILAR</t>
        </is>
      </c>
      <c r="B25" s="27" t="inlineStr"/>
    </row>
    <row r="26">
      <c r="A26" s="26" t="inlineStr">
        <is>
          <t>•</t>
        </is>
      </c>
      <c r="B26" s="27" t="inlineStr">
        <is>
          <t>TC Kimlik, maaş ve banka bilgileri KVKK kapsamında hassas veridir.</t>
        </is>
      </c>
    </row>
    <row r="27">
      <c r="A27" s="26" t="inlineStr">
        <is>
          <t>•</t>
        </is>
      </c>
      <c r="B27" s="27" t="inlineStr">
        <is>
          <t>Dosyayı şifreleyin veya yetkisiz erişime kapatın.</t>
        </is>
      </c>
    </row>
    <row r="28">
      <c r="A28" s="26" t="inlineStr">
        <is>
          <t>•</t>
        </is>
      </c>
      <c r="B28" s="27" t="inlineStr">
        <is>
          <t>Bu şablon bordro programı yerine geçmez; SGK bildirimi ve yasal bordro için muhasebecinize danışın.</t>
        </is>
      </c>
    </row>
    <row r="29">
      <c r="A29" s="26" t="inlineStr">
        <is>
          <t>•</t>
        </is>
      </c>
      <c r="B29" s="27" t="inlineStr">
        <is>
          <t>İş Kanunu’na uygun izin hakları ve kıdem hesapları için profesyonel destek alın.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2026-08-04T20:19:10Z</dcterms:created>
  <dcterms:modified xmlns:dcterms="http://purl.org/dc/terms/" xmlns:xsi="http://www.w3.org/2001/XMLSchema-instance" xsi:type="dcterms:W3CDTF">2026-08-04T20:19:10Z</dcterms:modified>
</cp:coreProperties>
</file>